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date1904="1" showInkAnnotation="0"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bryce/Desktop/"/>
    </mc:Choice>
  </mc:AlternateContent>
  <xr:revisionPtr revIDLastSave="0" documentId="13_ncr:1_{E820ABEB-4971-514A-8AD0-A0D017449838}" xr6:coauthVersionLast="47" xr6:coauthVersionMax="47" xr10:uidLastSave="{00000000-0000-0000-0000-000000000000}"/>
  <bookViews>
    <workbookView xWindow="0" yWindow="500" windowWidth="28800" windowHeight="16260" tabRatio="970" firstSheet="19" xr2:uid="{00000000-000D-0000-FFFF-FFFF00000000}"/>
  </bookViews>
  <sheets>
    <sheet name="SHOOT WK31" sheetId="138" r:id="rId1"/>
    <sheet name="SHOOT WK30" sheetId="137" r:id="rId2"/>
    <sheet name="SHOOT WK29" sheetId="136" r:id="rId3"/>
    <sheet name="SHOOT WK28" sheetId="135" r:id="rId4"/>
    <sheet name="SHOOT WK27" sheetId="134" r:id="rId5"/>
    <sheet name="SHOOT WK26" sheetId="133" r:id="rId6"/>
    <sheet name="SHOOT WK25" sheetId="132" r:id="rId7"/>
    <sheet name="SHOOT WK24" sheetId="131" r:id="rId8"/>
    <sheet name="SHOOT WK23" sheetId="130" r:id="rId9"/>
    <sheet name="SHOOT WK22" sheetId="129" r:id="rId10"/>
    <sheet name="SHOOT WK21" sheetId="128" r:id="rId11"/>
    <sheet name="SHOOT WK20" sheetId="127" r:id="rId12"/>
    <sheet name="SHOOT WK19" sheetId="126" r:id="rId13"/>
    <sheet name="SHOOT WK18" sheetId="125" r:id="rId14"/>
    <sheet name="SHOOT WK17" sheetId="124" r:id="rId15"/>
    <sheet name="SHOOT WK16" sheetId="123" r:id="rId16"/>
    <sheet name="SHOOT WK15" sheetId="122" r:id="rId17"/>
    <sheet name="SHOOT WK14" sheetId="121" r:id="rId18"/>
    <sheet name="SHOOT WK13" sheetId="120" r:id="rId19"/>
    <sheet name="SHOOT WK12" sheetId="119" r:id="rId20"/>
    <sheet name="SHOOT WK11" sheetId="118" r:id="rId21"/>
    <sheet name="SHOOT WK10" sheetId="117" r:id="rId22"/>
    <sheet name="SHOOT WK9" sheetId="116" r:id="rId23"/>
    <sheet name="SHOOT WK8" sheetId="115" r:id="rId24"/>
    <sheet name="SHOOT WK7" sheetId="114" r:id="rId25"/>
    <sheet name="SHOOT WK6" sheetId="113" r:id="rId26"/>
    <sheet name="SHOOT WK5" sheetId="112" r:id="rId27"/>
    <sheet name="SHOOT WK4" sheetId="111" r:id="rId28"/>
    <sheet name="SHOOT WK3" sheetId="110" r:id="rId29"/>
    <sheet name="SHOOT WK2" sheetId="109" r:id="rId30"/>
    <sheet name="SHOOT WK1" sheetId="90" r:id="rId31"/>
  </sheets>
  <definedNames>
    <definedName name="page1_select" localSheetId="21">#REF!</definedName>
    <definedName name="page1_select" localSheetId="20">#REF!</definedName>
    <definedName name="page1_select" localSheetId="19">#REF!</definedName>
    <definedName name="page1_select" localSheetId="18">#REF!</definedName>
    <definedName name="page1_select" localSheetId="17">#REF!</definedName>
    <definedName name="page1_select" localSheetId="16">#REF!</definedName>
    <definedName name="page1_select" localSheetId="15">#REF!</definedName>
    <definedName name="page1_select" localSheetId="14">#REF!</definedName>
    <definedName name="page1_select" localSheetId="13">#REF!</definedName>
    <definedName name="page1_select" localSheetId="12">#REF!</definedName>
    <definedName name="page1_select" localSheetId="29">#REF!</definedName>
    <definedName name="page1_select" localSheetId="11">#REF!</definedName>
    <definedName name="page1_select" localSheetId="10">#REF!</definedName>
    <definedName name="page1_select" localSheetId="9">#REF!</definedName>
    <definedName name="page1_select" localSheetId="8">#REF!</definedName>
    <definedName name="page1_select" localSheetId="7">#REF!</definedName>
    <definedName name="page1_select" localSheetId="6">#REF!</definedName>
    <definedName name="page1_select" localSheetId="5">#REF!</definedName>
    <definedName name="page1_select" localSheetId="4">#REF!</definedName>
    <definedName name="page1_select" localSheetId="3">#REF!</definedName>
    <definedName name="page1_select" localSheetId="2">#REF!</definedName>
    <definedName name="page1_select" localSheetId="28">#REF!</definedName>
    <definedName name="page1_select" localSheetId="1">#REF!</definedName>
    <definedName name="page1_select" localSheetId="0">#REF!</definedName>
    <definedName name="page1_select" localSheetId="27">#REF!</definedName>
    <definedName name="page1_select" localSheetId="26">#REF!</definedName>
    <definedName name="page1_select" localSheetId="25">#REF!</definedName>
    <definedName name="page1_select" localSheetId="24">#REF!</definedName>
    <definedName name="page1_select" localSheetId="23">#REF!</definedName>
    <definedName name="page1_select" localSheetId="22">#REF!</definedName>
    <definedName name="page1_select">#REF!</definedName>
    <definedName name="Page1Select" localSheetId="21">#REF!</definedName>
    <definedName name="Page1Select" localSheetId="20">#REF!</definedName>
    <definedName name="Page1Select" localSheetId="19">#REF!</definedName>
    <definedName name="Page1Select" localSheetId="18">#REF!</definedName>
    <definedName name="Page1Select" localSheetId="17">#REF!</definedName>
    <definedName name="Page1Select" localSheetId="16">#REF!</definedName>
    <definedName name="Page1Select" localSheetId="15">#REF!</definedName>
    <definedName name="Page1Select" localSheetId="14">#REF!</definedName>
    <definedName name="Page1Select" localSheetId="13">#REF!</definedName>
    <definedName name="Page1Select" localSheetId="12">#REF!</definedName>
    <definedName name="Page1Select" localSheetId="29">#REF!</definedName>
    <definedName name="Page1Select" localSheetId="11">#REF!</definedName>
    <definedName name="Page1Select" localSheetId="10">#REF!</definedName>
    <definedName name="Page1Select" localSheetId="9">#REF!</definedName>
    <definedName name="Page1Select" localSheetId="8">#REF!</definedName>
    <definedName name="Page1Select" localSheetId="7">#REF!</definedName>
    <definedName name="Page1Select" localSheetId="6">#REF!</definedName>
    <definedName name="Page1Select" localSheetId="5">#REF!</definedName>
    <definedName name="Page1Select" localSheetId="4">#REF!</definedName>
    <definedName name="Page1Select" localSheetId="3">#REF!</definedName>
    <definedName name="Page1Select" localSheetId="2">#REF!</definedName>
    <definedName name="Page1Select" localSheetId="28">#REF!</definedName>
    <definedName name="Page1Select" localSheetId="1">#REF!</definedName>
    <definedName name="Page1Select" localSheetId="0">#REF!</definedName>
    <definedName name="Page1Select" localSheetId="27">#REF!</definedName>
    <definedName name="Page1Select" localSheetId="26">#REF!</definedName>
    <definedName name="Page1Select" localSheetId="25">#REF!</definedName>
    <definedName name="Page1Select" localSheetId="24">#REF!</definedName>
    <definedName name="Page1Select" localSheetId="23">#REF!</definedName>
    <definedName name="Page1Select" localSheetId="22">#REF!</definedName>
    <definedName name="Page1Select">#REF!</definedName>
    <definedName name="Page1Select_2" localSheetId="21">#REF!</definedName>
    <definedName name="Page1Select_2" localSheetId="20">#REF!</definedName>
    <definedName name="Page1Select_2" localSheetId="19">#REF!</definedName>
    <definedName name="Page1Select_2" localSheetId="18">#REF!</definedName>
    <definedName name="Page1Select_2" localSheetId="17">#REF!</definedName>
    <definedName name="Page1Select_2" localSheetId="16">#REF!</definedName>
    <definedName name="Page1Select_2" localSheetId="15">#REF!</definedName>
    <definedName name="Page1Select_2" localSheetId="14">#REF!</definedName>
    <definedName name="Page1Select_2" localSheetId="13">#REF!</definedName>
    <definedName name="Page1Select_2" localSheetId="12">#REF!</definedName>
    <definedName name="Page1Select_2" localSheetId="29">#REF!</definedName>
    <definedName name="Page1Select_2" localSheetId="11">#REF!</definedName>
    <definedName name="Page1Select_2" localSheetId="10">#REF!</definedName>
    <definedName name="Page1Select_2" localSheetId="9">#REF!</definedName>
    <definedName name="Page1Select_2" localSheetId="8">#REF!</definedName>
    <definedName name="Page1Select_2" localSheetId="7">#REF!</definedName>
    <definedName name="Page1Select_2" localSheetId="6">#REF!</definedName>
    <definedName name="Page1Select_2" localSheetId="5">#REF!</definedName>
    <definedName name="Page1Select_2" localSheetId="4">#REF!</definedName>
    <definedName name="Page1Select_2" localSheetId="3">#REF!</definedName>
    <definedName name="Page1Select_2" localSheetId="2">#REF!</definedName>
    <definedName name="Page1Select_2" localSheetId="28">#REF!</definedName>
    <definedName name="Page1Select_2" localSheetId="1">#REF!</definedName>
    <definedName name="Page1Select_2" localSheetId="0">#REF!</definedName>
    <definedName name="Page1Select_2" localSheetId="27">#REF!</definedName>
    <definedName name="Page1Select_2" localSheetId="26">#REF!</definedName>
    <definedName name="Page1Select_2" localSheetId="25">#REF!</definedName>
    <definedName name="Page1Select_2" localSheetId="24">#REF!</definedName>
    <definedName name="Page1Select_2" localSheetId="23">#REF!</definedName>
    <definedName name="Page1Select_2" localSheetId="22">#REF!</definedName>
    <definedName name="Page1Select_2">#REF!</definedName>
    <definedName name="Page1Select_3" localSheetId="21">#REF!</definedName>
    <definedName name="Page1Select_3" localSheetId="20">#REF!</definedName>
    <definedName name="Page1Select_3" localSheetId="19">#REF!</definedName>
    <definedName name="Page1Select_3" localSheetId="18">#REF!</definedName>
    <definedName name="Page1Select_3" localSheetId="17">#REF!</definedName>
    <definedName name="Page1Select_3" localSheetId="16">#REF!</definedName>
    <definedName name="Page1Select_3" localSheetId="15">#REF!</definedName>
    <definedName name="Page1Select_3" localSheetId="14">#REF!</definedName>
    <definedName name="Page1Select_3" localSheetId="13">#REF!</definedName>
    <definedName name="Page1Select_3" localSheetId="12">#REF!</definedName>
    <definedName name="Page1Select_3" localSheetId="29">#REF!</definedName>
    <definedName name="Page1Select_3" localSheetId="11">#REF!</definedName>
    <definedName name="Page1Select_3" localSheetId="10">#REF!</definedName>
    <definedName name="Page1Select_3" localSheetId="9">#REF!</definedName>
    <definedName name="Page1Select_3" localSheetId="8">#REF!</definedName>
    <definedName name="Page1Select_3" localSheetId="7">#REF!</definedName>
    <definedName name="Page1Select_3" localSheetId="6">#REF!</definedName>
    <definedName name="Page1Select_3" localSheetId="5">#REF!</definedName>
    <definedName name="Page1Select_3" localSheetId="4">#REF!</definedName>
    <definedName name="Page1Select_3" localSheetId="3">#REF!</definedName>
    <definedName name="Page1Select_3" localSheetId="2">#REF!</definedName>
    <definedName name="Page1Select_3" localSheetId="28">#REF!</definedName>
    <definedName name="Page1Select_3" localSheetId="1">#REF!</definedName>
    <definedName name="Page1Select_3" localSheetId="0">#REF!</definedName>
    <definedName name="Page1Select_3" localSheetId="27">#REF!</definedName>
    <definedName name="Page1Select_3" localSheetId="26">#REF!</definedName>
    <definedName name="Page1Select_3" localSheetId="25">#REF!</definedName>
    <definedName name="Page1Select_3" localSheetId="24">#REF!</definedName>
    <definedName name="Page1Select_3" localSheetId="23">#REF!</definedName>
    <definedName name="Page1Select_3" localSheetId="22">#REF!</definedName>
    <definedName name="Page1Select_3">#REF!</definedName>
    <definedName name="page2" localSheetId="21">#REF!</definedName>
    <definedName name="page2" localSheetId="20">#REF!</definedName>
    <definedName name="page2" localSheetId="19">#REF!</definedName>
    <definedName name="page2" localSheetId="18">#REF!</definedName>
    <definedName name="page2" localSheetId="17">#REF!</definedName>
    <definedName name="page2" localSheetId="16">#REF!</definedName>
    <definedName name="page2" localSheetId="15">#REF!</definedName>
    <definedName name="page2" localSheetId="14">#REF!</definedName>
    <definedName name="page2" localSheetId="13">#REF!</definedName>
    <definedName name="page2" localSheetId="12">#REF!</definedName>
    <definedName name="page2" localSheetId="29">#REF!</definedName>
    <definedName name="page2" localSheetId="11">#REF!</definedName>
    <definedName name="page2" localSheetId="10">#REF!</definedName>
    <definedName name="page2" localSheetId="9">#REF!</definedName>
    <definedName name="page2" localSheetId="8">#REF!</definedName>
    <definedName name="page2" localSheetId="7">#REF!</definedName>
    <definedName name="page2" localSheetId="6">#REF!</definedName>
    <definedName name="page2" localSheetId="5">#REF!</definedName>
    <definedName name="page2" localSheetId="4">#REF!</definedName>
    <definedName name="page2" localSheetId="3">#REF!</definedName>
    <definedName name="page2" localSheetId="2">#REF!</definedName>
    <definedName name="page2" localSheetId="28">#REF!</definedName>
    <definedName name="page2" localSheetId="1">#REF!</definedName>
    <definedName name="page2" localSheetId="0">#REF!</definedName>
    <definedName name="page2" localSheetId="27">#REF!</definedName>
    <definedName name="page2" localSheetId="26">#REF!</definedName>
    <definedName name="page2" localSheetId="25">#REF!</definedName>
    <definedName name="page2" localSheetId="24">#REF!</definedName>
    <definedName name="page2" localSheetId="23">#REF!</definedName>
    <definedName name="page2" localSheetId="22">#REF!</definedName>
    <definedName name="page2">#REF!</definedName>
    <definedName name="Page2Select" localSheetId="21">#REF!</definedName>
    <definedName name="Page2Select" localSheetId="20">#REF!</definedName>
    <definedName name="Page2Select" localSheetId="19">#REF!</definedName>
    <definedName name="Page2Select" localSheetId="18">#REF!</definedName>
    <definedName name="Page2Select" localSheetId="17">#REF!</definedName>
    <definedName name="Page2Select" localSheetId="16">#REF!</definedName>
    <definedName name="Page2Select" localSheetId="15">#REF!</definedName>
    <definedName name="Page2Select" localSheetId="14">#REF!</definedName>
    <definedName name="Page2Select" localSheetId="13">#REF!</definedName>
    <definedName name="Page2Select" localSheetId="12">#REF!</definedName>
    <definedName name="Page2Select" localSheetId="29">#REF!</definedName>
    <definedName name="Page2Select" localSheetId="11">#REF!</definedName>
    <definedName name="Page2Select" localSheetId="10">#REF!</definedName>
    <definedName name="Page2Select" localSheetId="9">#REF!</definedName>
    <definedName name="Page2Select" localSheetId="8">#REF!</definedName>
    <definedName name="Page2Select" localSheetId="7">#REF!</definedName>
    <definedName name="Page2Select" localSheetId="6">#REF!</definedName>
    <definedName name="Page2Select" localSheetId="5">#REF!</definedName>
    <definedName name="Page2Select" localSheetId="4">#REF!</definedName>
    <definedName name="Page2Select" localSheetId="3">#REF!</definedName>
    <definedName name="Page2Select" localSheetId="2">#REF!</definedName>
    <definedName name="Page2Select" localSheetId="28">#REF!</definedName>
    <definedName name="Page2Select" localSheetId="1">#REF!</definedName>
    <definedName name="Page2Select" localSheetId="0">#REF!</definedName>
    <definedName name="Page2Select" localSheetId="27">#REF!</definedName>
    <definedName name="Page2Select" localSheetId="26">#REF!</definedName>
    <definedName name="Page2Select" localSheetId="25">#REF!</definedName>
    <definedName name="Page2Select" localSheetId="24">#REF!</definedName>
    <definedName name="Page2Select" localSheetId="23">#REF!</definedName>
    <definedName name="Page2Select" localSheetId="22">#REF!</definedName>
    <definedName name="Page2Select">#REF!</definedName>
    <definedName name="Page2Select_2" localSheetId="21">#REF!</definedName>
    <definedName name="Page2Select_2" localSheetId="20">#REF!</definedName>
    <definedName name="Page2Select_2" localSheetId="19">#REF!</definedName>
    <definedName name="Page2Select_2" localSheetId="18">#REF!</definedName>
    <definedName name="Page2Select_2" localSheetId="17">#REF!</definedName>
    <definedName name="Page2Select_2" localSheetId="16">#REF!</definedName>
    <definedName name="Page2Select_2" localSheetId="15">#REF!</definedName>
    <definedName name="Page2Select_2" localSheetId="14">#REF!</definedName>
    <definedName name="Page2Select_2" localSheetId="13">#REF!</definedName>
    <definedName name="Page2Select_2" localSheetId="12">#REF!</definedName>
    <definedName name="Page2Select_2" localSheetId="29">#REF!</definedName>
    <definedName name="Page2Select_2" localSheetId="11">#REF!</definedName>
    <definedName name="Page2Select_2" localSheetId="10">#REF!</definedName>
    <definedName name="Page2Select_2" localSheetId="9">#REF!</definedName>
    <definedName name="Page2Select_2" localSheetId="8">#REF!</definedName>
    <definedName name="Page2Select_2" localSheetId="7">#REF!</definedName>
    <definedName name="Page2Select_2" localSheetId="6">#REF!</definedName>
    <definedName name="Page2Select_2" localSheetId="5">#REF!</definedName>
    <definedName name="Page2Select_2" localSheetId="4">#REF!</definedName>
    <definedName name="Page2Select_2" localSheetId="3">#REF!</definedName>
    <definedName name="Page2Select_2" localSheetId="2">#REF!</definedName>
    <definedName name="Page2Select_2" localSheetId="28">#REF!</definedName>
    <definedName name="Page2Select_2" localSheetId="1">#REF!</definedName>
    <definedName name="Page2Select_2" localSheetId="0">#REF!</definedName>
    <definedName name="Page2Select_2" localSheetId="27">#REF!</definedName>
    <definedName name="Page2Select_2" localSheetId="26">#REF!</definedName>
    <definedName name="Page2Select_2" localSheetId="25">#REF!</definedName>
    <definedName name="Page2Select_2" localSheetId="24">#REF!</definedName>
    <definedName name="Page2Select_2" localSheetId="23">#REF!</definedName>
    <definedName name="Page2Select_2" localSheetId="22">#REF!</definedName>
    <definedName name="Page2Select_2">#REF!</definedName>
    <definedName name="_xlnm.Print_Area" localSheetId="30">'SHOOT WK1'!$A$1:$P$98</definedName>
    <definedName name="_xlnm.Print_Area" localSheetId="21">'SHOOT WK10'!$A$1:$P$91</definedName>
    <definedName name="_xlnm.Print_Area" localSheetId="20">'SHOOT WK11'!$A$1:$P$91</definedName>
    <definedName name="_xlnm.Print_Area" localSheetId="19">'SHOOT WK12'!$A$1:$P$91</definedName>
    <definedName name="_xlnm.Print_Area" localSheetId="18">'SHOOT WK13'!$A$1:$P$91</definedName>
    <definedName name="_xlnm.Print_Area" localSheetId="17">'SHOOT WK14'!$A$1:$P$91</definedName>
    <definedName name="_xlnm.Print_Area" localSheetId="16">'SHOOT WK15'!$A$1:$P$91</definedName>
    <definedName name="_xlnm.Print_Area" localSheetId="15">'SHOOT WK16'!$A$1:$P$91</definedName>
    <definedName name="_xlnm.Print_Area" localSheetId="14">'SHOOT WK17'!$A$1:$P$91</definedName>
    <definedName name="_xlnm.Print_Area" localSheetId="13">'SHOOT WK18'!$A$1:$P$91</definedName>
    <definedName name="_xlnm.Print_Area" localSheetId="12">'SHOOT WK19'!$A$1:$P$91</definedName>
    <definedName name="_xlnm.Print_Area" localSheetId="29">'SHOOT WK2'!$A$1:$P$95</definedName>
    <definedName name="_xlnm.Print_Area" localSheetId="11">'SHOOT WK20'!$A$1:$P$91</definedName>
    <definedName name="_xlnm.Print_Area" localSheetId="10">'SHOOT WK21'!$A$1:$P$91</definedName>
    <definedName name="_xlnm.Print_Area" localSheetId="9">'SHOOT WK22'!$A$1:$P$91</definedName>
    <definedName name="_xlnm.Print_Area" localSheetId="8">'SHOOT WK23'!$A$1:$P$91</definedName>
    <definedName name="_xlnm.Print_Area" localSheetId="7">'SHOOT WK24'!$A$1:$P$91</definedName>
    <definedName name="_xlnm.Print_Area" localSheetId="6">'SHOOT WK25'!$A$1:$P$91</definedName>
    <definedName name="_xlnm.Print_Area" localSheetId="5">'SHOOT WK26'!$A$1:$P$91</definedName>
    <definedName name="_xlnm.Print_Area" localSheetId="4">'SHOOT WK27'!$A$1:$P$91</definedName>
    <definedName name="_xlnm.Print_Area" localSheetId="3">'SHOOT WK28'!$A$1:$P$91</definedName>
    <definedName name="_xlnm.Print_Area" localSheetId="2">'SHOOT WK29'!$A$1:$P$91</definedName>
    <definedName name="_xlnm.Print_Area" localSheetId="28">'SHOOT WK3'!$A$1:$P$88</definedName>
    <definedName name="_xlnm.Print_Area" localSheetId="1">'SHOOT WK30'!$A$1:$P$91</definedName>
    <definedName name="_xlnm.Print_Area" localSheetId="0">'SHOOT WK31'!$A$1:$P$91</definedName>
    <definedName name="_xlnm.Print_Area" localSheetId="27">'SHOOT WK4'!$A$1:$P$90</definedName>
    <definedName name="_xlnm.Print_Area" localSheetId="26">'SHOOT WK5'!$A$1:$P$89</definedName>
    <definedName name="_xlnm.Print_Area" localSheetId="25">'SHOOT WK6'!$A$1:$P$91</definedName>
    <definedName name="_xlnm.Print_Area" localSheetId="24">'SHOOT WK7'!$A$1:$P$91</definedName>
    <definedName name="_xlnm.Print_Area" localSheetId="23">'SHOOT WK8'!$A$1:$P$91</definedName>
    <definedName name="_xlnm.Print_Area" localSheetId="22">'SHOOT WK9'!$A$1:$P$91</definedName>
    <definedName name="_xlnm.Print_Titles" localSheetId="30">'SHOOT WK1'!$33:$35</definedName>
    <definedName name="_xlnm.Print_Titles" localSheetId="21">'SHOOT WK10'!$33:$35</definedName>
    <definedName name="_xlnm.Print_Titles" localSheetId="20">'SHOOT WK11'!$33:$35</definedName>
    <definedName name="_xlnm.Print_Titles" localSheetId="19">'SHOOT WK12'!$33:$35</definedName>
    <definedName name="_xlnm.Print_Titles" localSheetId="18">'SHOOT WK13'!$33:$35</definedName>
    <definedName name="_xlnm.Print_Titles" localSheetId="17">'SHOOT WK14'!$33:$35</definedName>
    <definedName name="_xlnm.Print_Titles" localSheetId="16">'SHOOT WK15'!$33:$35</definedName>
    <definedName name="_xlnm.Print_Titles" localSheetId="15">'SHOOT WK16'!$33:$35</definedName>
    <definedName name="_xlnm.Print_Titles" localSheetId="14">'SHOOT WK17'!$33:$35</definedName>
    <definedName name="_xlnm.Print_Titles" localSheetId="13">'SHOOT WK18'!$33:$35</definedName>
    <definedName name="_xlnm.Print_Titles" localSheetId="12">'SHOOT WK19'!$33:$35</definedName>
    <definedName name="_xlnm.Print_Titles" localSheetId="29">'SHOOT WK2'!$33:$35</definedName>
    <definedName name="_xlnm.Print_Titles" localSheetId="11">'SHOOT WK20'!$33:$35</definedName>
    <definedName name="_xlnm.Print_Titles" localSheetId="10">'SHOOT WK21'!$33:$35</definedName>
    <definedName name="_xlnm.Print_Titles" localSheetId="9">'SHOOT WK22'!$33:$35</definedName>
    <definedName name="_xlnm.Print_Titles" localSheetId="8">'SHOOT WK23'!$33:$35</definedName>
    <definedName name="_xlnm.Print_Titles" localSheetId="7">'SHOOT WK24'!$33:$35</definedName>
    <definedName name="_xlnm.Print_Titles" localSheetId="6">'SHOOT WK25'!$33:$35</definedName>
    <definedName name="_xlnm.Print_Titles" localSheetId="5">'SHOOT WK26'!$33:$35</definedName>
    <definedName name="_xlnm.Print_Titles" localSheetId="4">'SHOOT WK27'!$33:$35</definedName>
    <definedName name="_xlnm.Print_Titles" localSheetId="3">'SHOOT WK28'!$33:$35</definedName>
    <definedName name="_xlnm.Print_Titles" localSheetId="2">'SHOOT WK29'!$33:$35</definedName>
    <definedName name="_xlnm.Print_Titles" localSheetId="28">'SHOOT WK3'!$33:$35</definedName>
    <definedName name="_xlnm.Print_Titles" localSheetId="1">'SHOOT WK30'!$33:$35</definedName>
    <definedName name="_xlnm.Print_Titles" localSheetId="0">'SHOOT WK31'!$33:$35</definedName>
    <definedName name="_xlnm.Print_Titles" localSheetId="27">'SHOOT WK4'!$33:$35</definedName>
    <definedName name="_xlnm.Print_Titles" localSheetId="26">'SHOOT WK5'!$33:$35</definedName>
    <definedName name="_xlnm.Print_Titles" localSheetId="25">'SHOOT WK6'!$33:$35</definedName>
    <definedName name="_xlnm.Print_Titles" localSheetId="24">'SHOOT WK7'!$33:$35</definedName>
    <definedName name="_xlnm.Print_Titles" localSheetId="23">'SHOOT WK8'!$33:$35</definedName>
    <definedName name="_xlnm.Print_Titles" localSheetId="22">'SHOOT WK9'!$33:$35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5" i="113" l="1"/>
  <c r="N15" i="113"/>
  <c r="P15" i="113"/>
  <c r="Q15" i="113"/>
  <c r="M16" i="113"/>
  <c r="N16" i="113"/>
  <c r="P16" i="113"/>
  <c r="Q16" i="113"/>
  <c r="M17" i="113"/>
  <c r="N17" i="113"/>
  <c r="P17" i="113"/>
  <c r="Q17" i="113"/>
  <c r="M18" i="113"/>
  <c r="N18" i="113"/>
  <c r="P18" i="113"/>
  <c r="Q18" i="113"/>
  <c r="M19" i="113"/>
  <c r="N19" i="113"/>
  <c r="P19" i="113"/>
  <c r="Q19" i="113"/>
  <c r="M20" i="113"/>
  <c r="N20" i="113"/>
  <c r="P20" i="113"/>
  <c r="Q20" i="113"/>
  <c r="M15" i="112"/>
  <c r="N15" i="112"/>
  <c r="P15" i="112"/>
  <c r="Q15" i="112"/>
  <c r="M16" i="112"/>
  <c r="N16" i="112"/>
  <c r="P16" i="112"/>
  <c r="Q16" i="112"/>
  <c r="M17" i="112"/>
  <c r="N17" i="112"/>
  <c r="P17" i="112"/>
  <c r="Q17" i="112"/>
  <c r="M18" i="112"/>
  <c r="N18" i="112"/>
  <c r="P18" i="112"/>
  <c r="Q18" i="112"/>
  <c r="M19" i="112"/>
  <c r="N19" i="112"/>
  <c r="P19" i="112"/>
  <c r="Q19" i="112"/>
  <c r="M20" i="112"/>
  <c r="N20" i="112"/>
  <c r="P20" i="112"/>
  <c r="Q20" i="112"/>
  <c r="M15" i="111"/>
  <c r="N15" i="111"/>
  <c r="P15" i="111"/>
  <c r="Q15" i="111"/>
  <c r="M16" i="111"/>
  <c r="N16" i="111"/>
  <c r="P16" i="111"/>
  <c r="Q16" i="111"/>
  <c r="M17" i="111"/>
  <c r="N17" i="111"/>
  <c r="P17" i="111"/>
  <c r="Q17" i="111"/>
  <c r="M18" i="111"/>
  <c r="N18" i="111"/>
  <c r="P18" i="111"/>
  <c r="Q18" i="111"/>
  <c r="M19" i="111"/>
  <c r="N19" i="111"/>
  <c r="P19" i="111"/>
  <c r="Q19" i="111"/>
  <c r="M20" i="111"/>
  <c r="N20" i="111"/>
  <c r="P20" i="111"/>
  <c r="Q20" i="111"/>
  <c r="M15" i="110"/>
  <c r="N15" i="110"/>
  <c r="P15" i="110"/>
  <c r="Q15" i="110"/>
  <c r="M16" i="110"/>
  <c r="N16" i="110"/>
  <c r="P16" i="110"/>
  <c r="Q16" i="110"/>
  <c r="M17" i="110"/>
  <c r="N17" i="110"/>
  <c r="P17" i="110"/>
  <c r="Q17" i="110"/>
  <c r="M18" i="110"/>
  <c r="N18" i="110"/>
  <c r="P18" i="110"/>
  <c r="Q18" i="110"/>
  <c r="M19" i="110"/>
  <c r="N19" i="110"/>
  <c r="P19" i="110"/>
  <c r="Q19" i="110"/>
  <c r="M20" i="110"/>
  <c r="N20" i="110"/>
  <c r="P20" i="110"/>
  <c r="Q20" i="110"/>
  <c r="M15" i="109"/>
  <c r="N15" i="109"/>
  <c r="P15" i="109"/>
  <c r="Q15" i="109"/>
  <c r="M16" i="109"/>
  <c r="N16" i="109"/>
  <c r="P16" i="109"/>
  <c r="Q16" i="109"/>
  <c r="M17" i="109"/>
  <c r="N17" i="109"/>
  <c r="P17" i="109"/>
  <c r="Q17" i="109"/>
  <c r="M18" i="109"/>
  <c r="N18" i="109"/>
  <c r="P18" i="109"/>
  <c r="Q18" i="109"/>
  <c r="M19" i="109"/>
  <c r="N19" i="109"/>
  <c r="P19" i="109"/>
  <c r="Q19" i="109"/>
  <c r="M20" i="109"/>
  <c r="N20" i="109"/>
  <c r="P20" i="109"/>
  <c r="Q20" i="109"/>
  <c r="M15" i="90"/>
  <c r="M16" i="90"/>
  <c r="M17" i="90"/>
  <c r="M18" i="90"/>
  <c r="M19" i="90"/>
  <c r="M20" i="90"/>
  <c r="N20" i="90"/>
  <c r="P20" i="90"/>
  <c r="Q20" i="90"/>
  <c r="N19" i="90"/>
  <c r="P19" i="90"/>
  <c r="Q19" i="90"/>
  <c r="N18" i="90"/>
  <c r="P18" i="90"/>
  <c r="Q18" i="90"/>
  <c r="R18" i="90" s="1"/>
  <c r="N17" i="90"/>
  <c r="O17" i="90" s="1"/>
  <c r="P17" i="90"/>
  <c r="Q17" i="90"/>
  <c r="N16" i="90"/>
  <c r="P16" i="90"/>
  <c r="Q16" i="90"/>
  <c r="R16" i="90" s="1"/>
  <c r="N15" i="90"/>
  <c r="P15" i="90"/>
  <c r="Q15" i="90"/>
  <c r="R18" i="109" l="1"/>
  <c r="O17" i="109"/>
  <c r="O17" i="110" s="1"/>
  <c r="O17" i="111" s="1"/>
  <c r="O17" i="112" s="1"/>
  <c r="O17" i="113" s="1"/>
  <c r="R16" i="109"/>
  <c r="R16" i="110" s="1"/>
  <c r="R16" i="111" s="1"/>
  <c r="R16" i="112" s="1"/>
  <c r="R16" i="113" s="1"/>
  <c r="R18" i="110"/>
  <c r="R18" i="111" s="1"/>
  <c r="R18" i="112" s="1"/>
  <c r="R18" i="113" s="1"/>
  <c r="R17" i="109"/>
  <c r="R17" i="110" s="1"/>
  <c r="R17" i="111" s="1"/>
  <c r="R17" i="112" s="1"/>
  <c r="R17" i="113" s="1"/>
  <c r="O19" i="109"/>
  <c r="O19" i="110" s="1"/>
  <c r="O19" i="111" s="1"/>
  <c r="O19" i="112" s="1"/>
  <c r="O19" i="113" s="1"/>
  <c r="R20" i="90"/>
  <c r="R20" i="109" s="1"/>
  <c r="R20" i="110" s="1"/>
  <c r="R20" i="111" s="1"/>
  <c r="R20" i="112" s="1"/>
  <c r="R20" i="113" s="1"/>
  <c r="O20" i="90"/>
  <c r="O20" i="109" s="1"/>
  <c r="O20" i="110" s="1"/>
  <c r="O20" i="111" s="1"/>
  <c r="O20" i="112" s="1"/>
  <c r="O20" i="113" s="1"/>
  <c r="R19" i="90"/>
  <c r="R19" i="109" s="1"/>
  <c r="R19" i="110" s="1"/>
  <c r="R19" i="111" s="1"/>
  <c r="R19" i="112" s="1"/>
  <c r="R19" i="113" s="1"/>
  <c r="O19" i="90"/>
  <c r="O18" i="90"/>
  <c r="O18" i="109" s="1"/>
  <c r="O18" i="110" s="1"/>
  <c r="O18" i="111" s="1"/>
  <c r="O18" i="112" s="1"/>
  <c r="O18" i="113" s="1"/>
  <c r="R17" i="90"/>
  <c r="O16" i="90"/>
  <c r="O16" i="109" s="1"/>
  <c r="O16" i="110" s="1"/>
  <c r="O16" i="111" s="1"/>
  <c r="O16" i="112" s="1"/>
  <c r="O16" i="113" s="1"/>
  <c r="R15" i="90"/>
  <c r="R15" i="109" s="1"/>
  <c r="R15" i="110" s="1"/>
  <c r="R15" i="111" s="1"/>
  <c r="R15" i="112" s="1"/>
  <c r="R15" i="113" s="1"/>
  <c r="O15" i="90"/>
  <c r="O15" i="109" s="1"/>
  <c r="O15" i="110" s="1"/>
  <c r="O15" i="111" s="1"/>
  <c r="O15" i="112" s="1"/>
  <c r="O15" i="113" s="1"/>
  <c r="R2" i="90" l="1"/>
  <c r="R2" i="109"/>
  <c r="R2" i="110"/>
  <c r="R2" i="111"/>
  <c r="R2" i="112"/>
  <c r="R2" i="113"/>
  <c r="R2" i="114"/>
  <c r="R2" i="115"/>
  <c r="R2" i="116"/>
  <c r="R2" i="117"/>
  <c r="R2" i="118"/>
  <c r="R2" i="119"/>
  <c r="R2" i="120"/>
  <c r="R2" i="121"/>
  <c r="R2" i="122"/>
  <c r="R2" i="123"/>
  <c r="R2" i="124"/>
  <c r="R2" i="125"/>
  <c r="R2" i="126"/>
  <c r="R2" i="127"/>
  <c r="R2" i="128"/>
  <c r="R2" i="129"/>
  <c r="R2" i="130"/>
  <c r="R2" i="131"/>
  <c r="R2" i="132"/>
  <c r="R2" i="133"/>
  <c r="R2" i="134"/>
  <c r="R2" i="135"/>
  <c r="R2" i="136"/>
  <c r="R2" i="137"/>
  <c r="R2" i="138"/>
  <c r="G22" i="138"/>
  <c r="F22" i="138"/>
  <c r="G19" i="138"/>
  <c r="F19" i="138"/>
  <c r="D7" i="138" s="1"/>
  <c r="G18" i="138"/>
  <c r="F18" i="138"/>
  <c r="G17" i="138"/>
  <c r="F17" i="138"/>
  <c r="G16" i="138"/>
  <c r="F16" i="138"/>
  <c r="G15" i="138"/>
  <c r="F15" i="138"/>
  <c r="D6" i="138" s="1"/>
  <c r="Q14" i="138"/>
  <c r="P14" i="138"/>
  <c r="N14" i="138"/>
  <c r="M14" i="138"/>
  <c r="G14" i="138"/>
  <c r="F14" i="138"/>
  <c r="Q13" i="138"/>
  <c r="P13" i="138"/>
  <c r="N13" i="138"/>
  <c r="M13" i="138"/>
  <c r="G13" i="138"/>
  <c r="F13" i="138"/>
  <c r="Q12" i="138"/>
  <c r="P12" i="138"/>
  <c r="N12" i="138"/>
  <c r="M12" i="138"/>
  <c r="Q11" i="138"/>
  <c r="P11" i="138"/>
  <c r="N11" i="138"/>
  <c r="M11" i="138"/>
  <c r="Q10" i="138"/>
  <c r="P10" i="138"/>
  <c r="N10" i="138"/>
  <c r="M10" i="138"/>
  <c r="Q9" i="138"/>
  <c r="P9" i="138"/>
  <c r="N9" i="138"/>
  <c r="M9" i="138"/>
  <c r="D9" i="138"/>
  <c r="Q8" i="138"/>
  <c r="P8" i="138"/>
  <c r="N8" i="138"/>
  <c r="M8" i="138"/>
  <c r="Q7" i="138"/>
  <c r="P7" i="138"/>
  <c r="N7" i="138"/>
  <c r="M7" i="138"/>
  <c r="Q6" i="138"/>
  <c r="Q15" i="138" s="1"/>
  <c r="P6" i="138"/>
  <c r="N6" i="138"/>
  <c r="M6" i="138"/>
  <c r="G22" i="137"/>
  <c r="F22" i="137"/>
  <c r="G19" i="137"/>
  <c r="F19" i="137"/>
  <c r="G18" i="137"/>
  <c r="F18" i="137"/>
  <c r="G17" i="137"/>
  <c r="F17" i="137"/>
  <c r="G16" i="137"/>
  <c r="F16" i="137"/>
  <c r="D9" i="137" s="1"/>
  <c r="G15" i="137"/>
  <c r="F15" i="137"/>
  <c r="Q14" i="137"/>
  <c r="P14" i="137"/>
  <c r="N14" i="137"/>
  <c r="M14" i="137"/>
  <c r="G14" i="137"/>
  <c r="F14" i="137"/>
  <c r="Q13" i="137"/>
  <c r="P13" i="137"/>
  <c r="N13" i="137"/>
  <c r="M13" i="137"/>
  <c r="G13" i="137"/>
  <c r="F13" i="137"/>
  <c r="Q12" i="137"/>
  <c r="P12" i="137"/>
  <c r="N12" i="137"/>
  <c r="M12" i="137"/>
  <c r="Q11" i="137"/>
  <c r="P11" i="137"/>
  <c r="N11" i="137"/>
  <c r="M11" i="137"/>
  <c r="Q10" i="137"/>
  <c r="P10" i="137"/>
  <c r="N10" i="137"/>
  <c r="M10" i="137"/>
  <c r="Q9" i="137"/>
  <c r="P9" i="137"/>
  <c r="N9" i="137"/>
  <c r="M9" i="137"/>
  <c r="Q8" i="137"/>
  <c r="P8" i="137"/>
  <c r="N8" i="137"/>
  <c r="M8" i="137"/>
  <c r="Q7" i="137"/>
  <c r="P7" i="137"/>
  <c r="N7" i="137"/>
  <c r="M7" i="137"/>
  <c r="D7" i="137"/>
  <c r="D5" i="138" s="1"/>
  <c r="Q6" i="137"/>
  <c r="P6" i="137"/>
  <c r="N6" i="137"/>
  <c r="M6" i="137"/>
  <c r="G22" i="136"/>
  <c r="F22" i="136"/>
  <c r="G19" i="136"/>
  <c r="F19" i="136"/>
  <c r="G18" i="136"/>
  <c r="F18" i="136"/>
  <c r="G17" i="136"/>
  <c r="F17" i="136"/>
  <c r="G16" i="136"/>
  <c r="F16" i="136"/>
  <c r="G15" i="136"/>
  <c r="F15" i="136"/>
  <c r="Q14" i="136"/>
  <c r="P14" i="136"/>
  <c r="N14" i="136"/>
  <c r="M14" i="136"/>
  <c r="G14" i="136"/>
  <c r="F14" i="136"/>
  <c r="Q13" i="136"/>
  <c r="P13" i="136"/>
  <c r="N13" i="136"/>
  <c r="M13" i="136"/>
  <c r="G13" i="136"/>
  <c r="F13" i="136"/>
  <c r="Q12" i="136"/>
  <c r="P12" i="136"/>
  <c r="N12" i="136"/>
  <c r="M12" i="136"/>
  <c r="Q11" i="136"/>
  <c r="P11" i="136"/>
  <c r="N11" i="136"/>
  <c r="M11" i="136"/>
  <c r="Q10" i="136"/>
  <c r="P10" i="136"/>
  <c r="N10" i="136"/>
  <c r="M10" i="136"/>
  <c r="Q9" i="136"/>
  <c r="P9" i="136"/>
  <c r="N9" i="136"/>
  <c r="M9" i="136"/>
  <c r="Q8" i="136"/>
  <c r="P8" i="136"/>
  <c r="N8" i="136"/>
  <c r="M8" i="136"/>
  <c r="Q7" i="136"/>
  <c r="P7" i="136"/>
  <c r="N7" i="136"/>
  <c r="M7" i="136"/>
  <c r="D7" i="136"/>
  <c r="D5" i="137" s="1"/>
  <c r="Q6" i="136"/>
  <c r="P6" i="136"/>
  <c r="N6" i="136"/>
  <c r="N15" i="136" s="1"/>
  <c r="M6" i="136"/>
  <c r="G22" i="135"/>
  <c r="F22" i="135"/>
  <c r="G19" i="135"/>
  <c r="F19" i="135"/>
  <c r="D7" i="135" s="1"/>
  <c r="D5" i="136" s="1"/>
  <c r="G18" i="135"/>
  <c r="F18" i="135"/>
  <c r="G17" i="135"/>
  <c r="F17" i="135"/>
  <c r="G16" i="135"/>
  <c r="F16" i="135"/>
  <c r="D9" i="135" s="1"/>
  <c r="G15" i="135"/>
  <c r="F15" i="135"/>
  <c r="Q14" i="135"/>
  <c r="P14" i="135"/>
  <c r="N14" i="135"/>
  <c r="M14" i="135"/>
  <c r="G14" i="135"/>
  <c r="F14" i="135"/>
  <c r="Q13" i="135"/>
  <c r="P13" i="135"/>
  <c r="N13" i="135"/>
  <c r="M13" i="135"/>
  <c r="G13" i="135"/>
  <c r="F13" i="135"/>
  <c r="Q12" i="135"/>
  <c r="P12" i="135"/>
  <c r="N12" i="135"/>
  <c r="M12" i="135"/>
  <c r="Q11" i="135"/>
  <c r="P11" i="135"/>
  <c r="N11" i="135"/>
  <c r="M11" i="135"/>
  <c r="Q10" i="135"/>
  <c r="P10" i="135"/>
  <c r="N10" i="135"/>
  <c r="M10" i="135"/>
  <c r="Q9" i="135"/>
  <c r="P9" i="135"/>
  <c r="N9" i="135"/>
  <c r="M9" i="135"/>
  <c r="Q8" i="135"/>
  <c r="P8" i="135"/>
  <c r="N8" i="135"/>
  <c r="M8" i="135"/>
  <c r="Q7" i="135"/>
  <c r="P7" i="135"/>
  <c r="N7" i="135"/>
  <c r="M7" i="135"/>
  <c r="Q6" i="135"/>
  <c r="P6" i="135"/>
  <c r="N6" i="135"/>
  <c r="M6" i="135"/>
  <c r="G22" i="134"/>
  <c r="F22" i="134"/>
  <c r="G19" i="134"/>
  <c r="F19" i="134"/>
  <c r="G18" i="134"/>
  <c r="F18" i="134"/>
  <c r="G17" i="134"/>
  <c r="F17" i="134"/>
  <c r="G16" i="134"/>
  <c r="F16" i="134"/>
  <c r="D9" i="134" s="1"/>
  <c r="G15" i="134"/>
  <c r="F15" i="134"/>
  <c r="Q14" i="134"/>
  <c r="P14" i="134"/>
  <c r="N14" i="134"/>
  <c r="M14" i="134"/>
  <c r="G14" i="134"/>
  <c r="F14" i="134"/>
  <c r="Q13" i="134"/>
  <c r="P13" i="134"/>
  <c r="N13" i="134"/>
  <c r="M13" i="134"/>
  <c r="G13" i="134"/>
  <c r="F13" i="134"/>
  <c r="Q12" i="134"/>
  <c r="P12" i="134"/>
  <c r="N12" i="134"/>
  <c r="M12" i="134"/>
  <c r="Q11" i="134"/>
  <c r="P11" i="134"/>
  <c r="N11" i="134"/>
  <c r="M11" i="134"/>
  <c r="Q10" i="134"/>
  <c r="P10" i="134"/>
  <c r="N10" i="134"/>
  <c r="M10" i="134"/>
  <c r="Q9" i="134"/>
  <c r="P9" i="134"/>
  <c r="N9" i="134"/>
  <c r="M9" i="134"/>
  <c r="Q8" i="134"/>
  <c r="P8" i="134"/>
  <c r="N8" i="134"/>
  <c r="M8" i="134"/>
  <c r="Q7" i="134"/>
  <c r="P7" i="134"/>
  <c r="N7" i="134"/>
  <c r="M7" i="134"/>
  <c r="D7" i="134"/>
  <c r="D5" i="135" s="1"/>
  <c r="Q6" i="134"/>
  <c r="P6" i="134"/>
  <c r="N6" i="134"/>
  <c r="M6" i="134"/>
  <c r="G22" i="133"/>
  <c r="F22" i="133"/>
  <c r="G19" i="133"/>
  <c r="F19" i="133"/>
  <c r="G18" i="133"/>
  <c r="F18" i="133"/>
  <c r="G17" i="133"/>
  <c r="F17" i="133"/>
  <c r="G16" i="133"/>
  <c r="F16" i="133"/>
  <c r="G15" i="133"/>
  <c r="F15" i="133"/>
  <c r="Q14" i="133"/>
  <c r="P14" i="133"/>
  <c r="N14" i="133"/>
  <c r="M14" i="133"/>
  <c r="G14" i="133"/>
  <c r="F14" i="133"/>
  <c r="Q13" i="133"/>
  <c r="P13" i="133"/>
  <c r="N13" i="133"/>
  <c r="M13" i="133"/>
  <c r="G13" i="133"/>
  <c r="F13" i="133"/>
  <c r="Q12" i="133"/>
  <c r="P12" i="133"/>
  <c r="N12" i="133"/>
  <c r="M12" i="133"/>
  <c r="Q11" i="133"/>
  <c r="P11" i="133"/>
  <c r="N11" i="133"/>
  <c r="M11" i="133"/>
  <c r="Q10" i="133"/>
  <c r="P10" i="133"/>
  <c r="N10" i="133"/>
  <c r="M10" i="133"/>
  <c r="Q9" i="133"/>
  <c r="P9" i="133"/>
  <c r="N9" i="133"/>
  <c r="M9" i="133"/>
  <c r="D9" i="133"/>
  <c r="Q8" i="133"/>
  <c r="P8" i="133"/>
  <c r="N8" i="133"/>
  <c r="M8" i="133"/>
  <c r="Q7" i="133"/>
  <c r="P7" i="133"/>
  <c r="N7" i="133"/>
  <c r="M7" i="133"/>
  <c r="D7" i="133"/>
  <c r="D5" i="134" s="1"/>
  <c r="Q6" i="133"/>
  <c r="P6" i="133"/>
  <c r="N6" i="133"/>
  <c r="M6" i="133"/>
  <c r="G22" i="132"/>
  <c r="F22" i="132"/>
  <c r="G19" i="132"/>
  <c r="F19" i="132"/>
  <c r="G18" i="132"/>
  <c r="F18" i="132"/>
  <c r="G17" i="132"/>
  <c r="F17" i="132"/>
  <c r="D9" i="132" s="1"/>
  <c r="G16" i="132"/>
  <c r="F16" i="132"/>
  <c r="G15" i="132"/>
  <c r="F15" i="132"/>
  <c r="Q14" i="132"/>
  <c r="P14" i="132"/>
  <c r="N14" i="132"/>
  <c r="M14" i="132"/>
  <c r="G14" i="132"/>
  <c r="F14" i="132"/>
  <c r="Q13" i="132"/>
  <c r="P13" i="132"/>
  <c r="N13" i="132"/>
  <c r="M13" i="132"/>
  <c r="G13" i="132"/>
  <c r="F13" i="132"/>
  <c r="D6" i="132" s="1"/>
  <c r="Q12" i="132"/>
  <c r="P12" i="132"/>
  <c r="N12" i="132"/>
  <c r="M12" i="132"/>
  <c r="Q11" i="132"/>
  <c r="P11" i="132"/>
  <c r="N11" i="132"/>
  <c r="M11" i="132"/>
  <c r="Q10" i="132"/>
  <c r="P10" i="132"/>
  <c r="N10" i="132"/>
  <c r="M10" i="132"/>
  <c r="Q9" i="132"/>
  <c r="P9" i="132"/>
  <c r="N9" i="132"/>
  <c r="M9" i="132"/>
  <c r="Q8" i="132"/>
  <c r="P8" i="132"/>
  <c r="N8" i="132"/>
  <c r="M8" i="132"/>
  <c r="Q7" i="132"/>
  <c r="P7" i="132"/>
  <c r="N7" i="132"/>
  <c r="M7" i="132"/>
  <c r="D7" i="132"/>
  <c r="D5" i="133" s="1"/>
  <c r="Q6" i="132"/>
  <c r="P6" i="132"/>
  <c r="N6" i="132"/>
  <c r="M6" i="132"/>
  <c r="G22" i="131"/>
  <c r="F22" i="131"/>
  <c r="G19" i="131"/>
  <c r="F19" i="131"/>
  <c r="G18" i="131"/>
  <c r="F18" i="131"/>
  <c r="G17" i="131"/>
  <c r="F17" i="131"/>
  <c r="G16" i="131"/>
  <c r="F16" i="131"/>
  <c r="G15" i="131"/>
  <c r="F15" i="131"/>
  <c r="Q14" i="131"/>
  <c r="P14" i="131"/>
  <c r="N14" i="131"/>
  <c r="M14" i="131"/>
  <c r="G14" i="131"/>
  <c r="F14" i="131"/>
  <c r="Q13" i="131"/>
  <c r="P13" i="131"/>
  <c r="N13" i="131"/>
  <c r="M13" i="131"/>
  <c r="G13" i="131"/>
  <c r="F13" i="131"/>
  <c r="Q12" i="131"/>
  <c r="P12" i="131"/>
  <c r="N12" i="131"/>
  <c r="M12" i="131"/>
  <c r="Q11" i="131"/>
  <c r="P11" i="131"/>
  <c r="N11" i="131"/>
  <c r="M11" i="131"/>
  <c r="Q10" i="131"/>
  <c r="P10" i="131"/>
  <c r="N10" i="131"/>
  <c r="M10" i="131"/>
  <c r="Q9" i="131"/>
  <c r="P9" i="131"/>
  <c r="N9" i="131"/>
  <c r="M9" i="131"/>
  <c r="Q8" i="131"/>
  <c r="P8" i="131"/>
  <c r="N8" i="131"/>
  <c r="M8" i="131"/>
  <c r="Q7" i="131"/>
  <c r="P7" i="131"/>
  <c r="N7" i="131"/>
  <c r="M7" i="131"/>
  <c r="D7" i="131"/>
  <c r="D5" i="132" s="1"/>
  <c r="Q6" i="131"/>
  <c r="P6" i="131"/>
  <c r="N6" i="131"/>
  <c r="M6" i="131"/>
  <c r="G22" i="130"/>
  <c r="F22" i="130"/>
  <c r="G19" i="130"/>
  <c r="F19" i="130"/>
  <c r="D7" i="130" s="1"/>
  <c r="D5" i="131" s="1"/>
  <c r="G18" i="130"/>
  <c r="F18" i="130"/>
  <c r="G17" i="130"/>
  <c r="F17" i="130"/>
  <c r="D9" i="130" s="1"/>
  <c r="G16" i="130"/>
  <c r="F16" i="130"/>
  <c r="G15" i="130"/>
  <c r="F15" i="130"/>
  <c r="Q14" i="130"/>
  <c r="P14" i="130"/>
  <c r="N14" i="130"/>
  <c r="M14" i="130"/>
  <c r="G14" i="130"/>
  <c r="F14" i="130"/>
  <c r="Q13" i="130"/>
  <c r="P13" i="130"/>
  <c r="N13" i="130"/>
  <c r="M13" i="130"/>
  <c r="G13" i="130"/>
  <c r="F13" i="130"/>
  <c r="Q12" i="130"/>
  <c r="P12" i="130"/>
  <c r="N12" i="130"/>
  <c r="M12" i="130"/>
  <c r="Q11" i="130"/>
  <c r="P11" i="130"/>
  <c r="N11" i="130"/>
  <c r="M11" i="130"/>
  <c r="Q10" i="130"/>
  <c r="P10" i="130"/>
  <c r="N10" i="130"/>
  <c r="M10" i="130"/>
  <c r="Q9" i="130"/>
  <c r="P9" i="130"/>
  <c r="N9" i="130"/>
  <c r="M9" i="130"/>
  <c r="Q8" i="130"/>
  <c r="P8" i="130"/>
  <c r="N8" i="130"/>
  <c r="M8" i="130"/>
  <c r="Q7" i="130"/>
  <c r="P7" i="130"/>
  <c r="N7" i="130"/>
  <c r="M7" i="130"/>
  <c r="Q6" i="130"/>
  <c r="P6" i="130"/>
  <c r="N6" i="130"/>
  <c r="M6" i="130"/>
  <c r="G22" i="129"/>
  <c r="F22" i="129"/>
  <c r="G19" i="129"/>
  <c r="F19" i="129"/>
  <c r="G18" i="129"/>
  <c r="F18" i="129"/>
  <c r="G17" i="129"/>
  <c r="F17" i="129"/>
  <c r="D9" i="129" s="1"/>
  <c r="G16" i="129"/>
  <c r="F16" i="129"/>
  <c r="G15" i="129"/>
  <c r="F15" i="129"/>
  <c r="Q14" i="129"/>
  <c r="P14" i="129"/>
  <c r="N14" i="129"/>
  <c r="M14" i="129"/>
  <c r="G14" i="129"/>
  <c r="F14" i="129"/>
  <c r="Q13" i="129"/>
  <c r="P13" i="129"/>
  <c r="N13" i="129"/>
  <c r="M13" i="129"/>
  <c r="G13" i="129"/>
  <c r="F13" i="129"/>
  <c r="F20" i="129" s="1"/>
  <c r="Q12" i="129"/>
  <c r="P12" i="129"/>
  <c r="N12" i="129"/>
  <c r="M12" i="129"/>
  <c r="Q11" i="129"/>
  <c r="P11" i="129"/>
  <c r="N11" i="129"/>
  <c r="M11" i="129"/>
  <c r="Q10" i="129"/>
  <c r="P10" i="129"/>
  <c r="N10" i="129"/>
  <c r="M10" i="129"/>
  <c r="Q9" i="129"/>
  <c r="P9" i="129"/>
  <c r="N9" i="129"/>
  <c r="M9" i="129"/>
  <c r="Q8" i="129"/>
  <c r="P8" i="129"/>
  <c r="N8" i="129"/>
  <c r="M8" i="129"/>
  <c r="Q7" i="129"/>
  <c r="P7" i="129"/>
  <c r="N7" i="129"/>
  <c r="M7" i="129"/>
  <c r="D7" i="129"/>
  <c r="D5" i="130" s="1"/>
  <c r="Q6" i="129"/>
  <c r="P6" i="129"/>
  <c r="N6" i="129"/>
  <c r="M6" i="129"/>
  <c r="G22" i="128"/>
  <c r="F22" i="128"/>
  <c r="G19" i="128"/>
  <c r="F19" i="128"/>
  <c r="D7" i="128" s="1"/>
  <c r="D5" i="129" s="1"/>
  <c r="G18" i="128"/>
  <c r="F18" i="128"/>
  <c r="G17" i="128"/>
  <c r="F17" i="128"/>
  <c r="G16" i="128"/>
  <c r="F16" i="128"/>
  <c r="D9" i="128" s="1"/>
  <c r="G15" i="128"/>
  <c r="F15" i="128"/>
  <c r="Q14" i="128"/>
  <c r="P14" i="128"/>
  <c r="N14" i="128"/>
  <c r="M14" i="128"/>
  <c r="G14" i="128"/>
  <c r="F14" i="128"/>
  <c r="Q13" i="128"/>
  <c r="P13" i="128"/>
  <c r="N13" i="128"/>
  <c r="M13" i="128"/>
  <c r="G13" i="128"/>
  <c r="F13" i="128"/>
  <c r="Q12" i="128"/>
  <c r="P12" i="128"/>
  <c r="N12" i="128"/>
  <c r="M12" i="128"/>
  <c r="Q11" i="128"/>
  <c r="P11" i="128"/>
  <c r="N11" i="128"/>
  <c r="M11" i="128"/>
  <c r="Q10" i="128"/>
  <c r="P10" i="128"/>
  <c r="N10" i="128"/>
  <c r="M10" i="128"/>
  <c r="Q9" i="128"/>
  <c r="P9" i="128"/>
  <c r="N9" i="128"/>
  <c r="M9" i="128"/>
  <c r="Q8" i="128"/>
  <c r="P8" i="128"/>
  <c r="N8" i="128"/>
  <c r="M8" i="128"/>
  <c r="Q7" i="128"/>
  <c r="P7" i="128"/>
  <c r="N7" i="128"/>
  <c r="M7" i="128"/>
  <c r="Q6" i="128"/>
  <c r="P6" i="128"/>
  <c r="N6" i="128"/>
  <c r="M6" i="128"/>
  <c r="G22" i="127"/>
  <c r="F22" i="127"/>
  <c r="G19" i="127"/>
  <c r="F19" i="127"/>
  <c r="D7" i="127" s="1"/>
  <c r="D5" i="128" s="1"/>
  <c r="G18" i="127"/>
  <c r="F18" i="127"/>
  <c r="G17" i="127"/>
  <c r="F17" i="127"/>
  <c r="G16" i="127"/>
  <c r="F16" i="127"/>
  <c r="G15" i="127"/>
  <c r="F15" i="127"/>
  <c r="Q14" i="127"/>
  <c r="P14" i="127"/>
  <c r="N14" i="127"/>
  <c r="M14" i="127"/>
  <c r="G14" i="127"/>
  <c r="F14" i="127"/>
  <c r="Q13" i="127"/>
  <c r="P13" i="127"/>
  <c r="N13" i="127"/>
  <c r="M13" i="127"/>
  <c r="G13" i="127"/>
  <c r="F13" i="127"/>
  <c r="D6" i="127" s="1"/>
  <c r="Q12" i="127"/>
  <c r="P12" i="127"/>
  <c r="N12" i="127"/>
  <c r="M12" i="127"/>
  <c r="Q11" i="127"/>
  <c r="P11" i="127"/>
  <c r="N11" i="127"/>
  <c r="M11" i="127"/>
  <c r="Q10" i="127"/>
  <c r="P10" i="127"/>
  <c r="N10" i="127"/>
  <c r="M10" i="127"/>
  <c r="Q9" i="127"/>
  <c r="P9" i="127"/>
  <c r="N9" i="127"/>
  <c r="M9" i="127"/>
  <c r="Q8" i="127"/>
  <c r="P8" i="127"/>
  <c r="N8" i="127"/>
  <c r="M8" i="127"/>
  <c r="Q7" i="127"/>
  <c r="P7" i="127"/>
  <c r="N7" i="127"/>
  <c r="M7" i="127"/>
  <c r="Q6" i="127"/>
  <c r="P6" i="127"/>
  <c r="N6" i="127"/>
  <c r="M6" i="127"/>
  <c r="G22" i="126"/>
  <c r="F22" i="126"/>
  <c r="G19" i="126"/>
  <c r="F19" i="126"/>
  <c r="G18" i="126"/>
  <c r="F18" i="126"/>
  <c r="G17" i="126"/>
  <c r="F17" i="126"/>
  <c r="G16" i="126"/>
  <c r="F16" i="126"/>
  <c r="G15" i="126"/>
  <c r="F15" i="126"/>
  <c r="Q14" i="126"/>
  <c r="P14" i="126"/>
  <c r="N14" i="126"/>
  <c r="M14" i="126"/>
  <c r="G14" i="126"/>
  <c r="F14" i="126"/>
  <c r="Q13" i="126"/>
  <c r="P13" i="126"/>
  <c r="N13" i="126"/>
  <c r="M13" i="126"/>
  <c r="G13" i="126"/>
  <c r="F13" i="126"/>
  <c r="Q12" i="126"/>
  <c r="P12" i="126"/>
  <c r="N12" i="126"/>
  <c r="M12" i="126"/>
  <c r="Q11" i="126"/>
  <c r="P11" i="126"/>
  <c r="N11" i="126"/>
  <c r="M11" i="126"/>
  <c r="Q10" i="126"/>
  <c r="P10" i="126"/>
  <c r="N10" i="126"/>
  <c r="M10" i="126"/>
  <c r="Q9" i="126"/>
  <c r="P9" i="126"/>
  <c r="N9" i="126"/>
  <c r="M9" i="126"/>
  <c r="D9" i="126"/>
  <c r="Q8" i="126"/>
  <c r="P8" i="126"/>
  <c r="N8" i="126"/>
  <c r="M8" i="126"/>
  <c r="Q7" i="126"/>
  <c r="P7" i="126"/>
  <c r="N7" i="126"/>
  <c r="M7" i="126"/>
  <c r="D7" i="126"/>
  <c r="D5" i="127" s="1"/>
  <c r="Q6" i="126"/>
  <c r="P6" i="126"/>
  <c r="N6" i="126"/>
  <c r="M6" i="126"/>
  <c r="G22" i="125"/>
  <c r="F22" i="125"/>
  <c r="G19" i="125"/>
  <c r="F19" i="125"/>
  <c r="D7" i="125" s="1"/>
  <c r="D5" i="126" s="1"/>
  <c r="G18" i="125"/>
  <c r="F18" i="125"/>
  <c r="G17" i="125"/>
  <c r="F17" i="125"/>
  <c r="G16" i="125"/>
  <c r="F16" i="125"/>
  <c r="D9" i="125" s="1"/>
  <c r="G15" i="125"/>
  <c r="F15" i="125"/>
  <c r="Q14" i="125"/>
  <c r="P14" i="125"/>
  <c r="N14" i="125"/>
  <c r="M14" i="125"/>
  <c r="G14" i="125"/>
  <c r="F14" i="125"/>
  <c r="Q13" i="125"/>
  <c r="P13" i="125"/>
  <c r="N13" i="125"/>
  <c r="M13" i="125"/>
  <c r="G13" i="125"/>
  <c r="F13" i="125"/>
  <c r="Q12" i="125"/>
  <c r="P12" i="125"/>
  <c r="N12" i="125"/>
  <c r="M12" i="125"/>
  <c r="Q11" i="125"/>
  <c r="P11" i="125"/>
  <c r="N11" i="125"/>
  <c r="M11" i="125"/>
  <c r="Q10" i="125"/>
  <c r="P10" i="125"/>
  <c r="N10" i="125"/>
  <c r="M10" i="125"/>
  <c r="Q9" i="125"/>
  <c r="P9" i="125"/>
  <c r="N9" i="125"/>
  <c r="M9" i="125"/>
  <c r="Q8" i="125"/>
  <c r="P8" i="125"/>
  <c r="N8" i="125"/>
  <c r="M8" i="125"/>
  <c r="Q7" i="125"/>
  <c r="P7" i="125"/>
  <c r="N7" i="125"/>
  <c r="M7" i="125"/>
  <c r="Q6" i="125"/>
  <c r="P6" i="125"/>
  <c r="N6" i="125"/>
  <c r="M6" i="125"/>
  <c r="G22" i="124"/>
  <c r="F22" i="124"/>
  <c r="G19" i="124"/>
  <c r="F19" i="124"/>
  <c r="G18" i="124"/>
  <c r="F18" i="124"/>
  <c r="G17" i="124"/>
  <c r="F17" i="124"/>
  <c r="G16" i="124"/>
  <c r="F16" i="124"/>
  <c r="D9" i="124" s="1"/>
  <c r="G15" i="124"/>
  <c r="F15" i="124"/>
  <c r="Q14" i="124"/>
  <c r="P14" i="124"/>
  <c r="N14" i="124"/>
  <c r="M14" i="124"/>
  <c r="G14" i="124"/>
  <c r="F14" i="124"/>
  <c r="Q13" i="124"/>
  <c r="P13" i="124"/>
  <c r="N13" i="124"/>
  <c r="M13" i="124"/>
  <c r="G13" i="124"/>
  <c r="F13" i="124"/>
  <c r="Q12" i="124"/>
  <c r="P12" i="124"/>
  <c r="N12" i="124"/>
  <c r="M12" i="124"/>
  <c r="Q11" i="124"/>
  <c r="P11" i="124"/>
  <c r="N11" i="124"/>
  <c r="M11" i="124"/>
  <c r="Q10" i="124"/>
  <c r="P10" i="124"/>
  <c r="N10" i="124"/>
  <c r="M10" i="124"/>
  <c r="Q9" i="124"/>
  <c r="P9" i="124"/>
  <c r="N9" i="124"/>
  <c r="M9" i="124"/>
  <c r="Q8" i="124"/>
  <c r="P8" i="124"/>
  <c r="N8" i="124"/>
  <c r="M8" i="124"/>
  <c r="Q7" i="124"/>
  <c r="P7" i="124"/>
  <c r="N7" i="124"/>
  <c r="M7" i="124"/>
  <c r="D7" i="124"/>
  <c r="D5" i="125" s="1"/>
  <c r="Q6" i="124"/>
  <c r="P6" i="124"/>
  <c r="N6" i="124"/>
  <c r="M6" i="124"/>
  <c r="G22" i="123"/>
  <c r="F22" i="123"/>
  <c r="G19" i="123"/>
  <c r="F19" i="123"/>
  <c r="G18" i="123"/>
  <c r="F18" i="123"/>
  <c r="G17" i="123"/>
  <c r="F17" i="123"/>
  <c r="G16" i="123"/>
  <c r="F16" i="123"/>
  <c r="D9" i="123" s="1"/>
  <c r="G15" i="123"/>
  <c r="F15" i="123"/>
  <c r="Q14" i="123"/>
  <c r="P14" i="123"/>
  <c r="N14" i="123"/>
  <c r="M14" i="123"/>
  <c r="G14" i="123"/>
  <c r="F14" i="123"/>
  <c r="Q13" i="123"/>
  <c r="P13" i="123"/>
  <c r="N13" i="123"/>
  <c r="M13" i="123"/>
  <c r="G13" i="123"/>
  <c r="F13" i="123"/>
  <c r="Q12" i="123"/>
  <c r="P12" i="123"/>
  <c r="N12" i="123"/>
  <c r="M12" i="123"/>
  <c r="Q11" i="123"/>
  <c r="P11" i="123"/>
  <c r="N11" i="123"/>
  <c r="M11" i="123"/>
  <c r="Q10" i="123"/>
  <c r="P10" i="123"/>
  <c r="N10" i="123"/>
  <c r="M10" i="123"/>
  <c r="Q9" i="123"/>
  <c r="P9" i="123"/>
  <c r="N9" i="123"/>
  <c r="M9" i="123"/>
  <c r="Q8" i="123"/>
  <c r="P8" i="123"/>
  <c r="N8" i="123"/>
  <c r="M8" i="123"/>
  <c r="Q7" i="123"/>
  <c r="P7" i="123"/>
  <c r="N7" i="123"/>
  <c r="M7" i="123"/>
  <c r="D7" i="123"/>
  <c r="D5" i="124" s="1"/>
  <c r="Q6" i="123"/>
  <c r="P6" i="123"/>
  <c r="N6" i="123"/>
  <c r="M6" i="123"/>
  <c r="G22" i="122"/>
  <c r="F22" i="122"/>
  <c r="G19" i="122"/>
  <c r="F19" i="122"/>
  <c r="D7" i="122" s="1"/>
  <c r="D5" i="123" s="1"/>
  <c r="G18" i="122"/>
  <c r="F18" i="122"/>
  <c r="G17" i="122"/>
  <c r="F17" i="122"/>
  <c r="G16" i="122"/>
  <c r="F16" i="122"/>
  <c r="G15" i="122"/>
  <c r="F15" i="122"/>
  <c r="Q14" i="122"/>
  <c r="P14" i="122"/>
  <c r="N14" i="122"/>
  <c r="M14" i="122"/>
  <c r="G14" i="122"/>
  <c r="F14" i="122"/>
  <c r="Q13" i="122"/>
  <c r="P13" i="122"/>
  <c r="N13" i="122"/>
  <c r="M13" i="122"/>
  <c r="G13" i="122"/>
  <c r="F13" i="122"/>
  <c r="Q12" i="122"/>
  <c r="P12" i="122"/>
  <c r="N12" i="122"/>
  <c r="M12" i="122"/>
  <c r="Q11" i="122"/>
  <c r="P11" i="122"/>
  <c r="N11" i="122"/>
  <c r="M11" i="122"/>
  <c r="Q10" i="122"/>
  <c r="P10" i="122"/>
  <c r="N10" i="122"/>
  <c r="M10" i="122"/>
  <c r="Q9" i="122"/>
  <c r="P9" i="122"/>
  <c r="N9" i="122"/>
  <c r="M9" i="122"/>
  <c r="Q8" i="122"/>
  <c r="P8" i="122"/>
  <c r="N8" i="122"/>
  <c r="M8" i="122"/>
  <c r="Q7" i="122"/>
  <c r="P7" i="122"/>
  <c r="N7" i="122"/>
  <c r="M7" i="122"/>
  <c r="Q6" i="122"/>
  <c r="P6" i="122"/>
  <c r="N6" i="122"/>
  <c r="M6" i="122"/>
  <c r="G22" i="121"/>
  <c r="F22" i="121"/>
  <c r="G19" i="121"/>
  <c r="F19" i="121"/>
  <c r="G18" i="121"/>
  <c r="F18" i="121"/>
  <c r="G17" i="121"/>
  <c r="F17" i="121"/>
  <c r="D9" i="121" s="1"/>
  <c r="G16" i="121"/>
  <c r="F16" i="121"/>
  <c r="G15" i="121"/>
  <c r="F15" i="121"/>
  <c r="Q14" i="121"/>
  <c r="P14" i="121"/>
  <c r="N14" i="121"/>
  <c r="M14" i="121"/>
  <c r="G14" i="121"/>
  <c r="F14" i="121"/>
  <c r="Q13" i="121"/>
  <c r="P13" i="121"/>
  <c r="N13" i="121"/>
  <c r="M13" i="121"/>
  <c r="G13" i="121"/>
  <c r="F13" i="121"/>
  <c r="Q12" i="121"/>
  <c r="P12" i="121"/>
  <c r="N12" i="121"/>
  <c r="M12" i="121"/>
  <c r="Q11" i="121"/>
  <c r="P11" i="121"/>
  <c r="N11" i="121"/>
  <c r="M11" i="121"/>
  <c r="Q10" i="121"/>
  <c r="P10" i="121"/>
  <c r="N10" i="121"/>
  <c r="M10" i="121"/>
  <c r="Q9" i="121"/>
  <c r="P9" i="121"/>
  <c r="N9" i="121"/>
  <c r="M9" i="121"/>
  <c r="Q8" i="121"/>
  <c r="P8" i="121"/>
  <c r="N8" i="121"/>
  <c r="M8" i="121"/>
  <c r="Q7" i="121"/>
  <c r="P7" i="121"/>
  <c r="N7" i="121"/>
  <c r="M7" i="121"/>
  <c r="D7" i="121"/>
  <c r="D5" i="122" s="1"/>
  <c r="Q6" i="121"/>
  <c r="P6" i="121"/>
  <c r="N6" i="121"/>
  <c r="M6" i="121"/>
  <c r="G22" i="120"/>
  <c r="F22" i="120"/>
  <c r="G19" i="120"/>
  <c r="F19" i="120"/>
  <c r="D7" i="120" s="1"/>
  <c r="D5" i="121" s="1"/>
  <c r="G18" i="120"/>
  <c r="F18" i="120"/>
  <c r="G17" i="120"/>
  <c r="F17" i="120"/>
  <c r="G16" i="120"/>
  <c r="F16" i="120"/>
  <c r="G15" i="120"/>
  <c r="F15" i="120"/>
  <c r="Q14" i="120"/>
  <c r="P14" i="120"/>
  <c r="N14" i="120"/>
  <c r="M14" i="120"/>
  <c r="G14" i="120"/>
  <c r="F14" i="120"/>
  <c r="Q13" i="120"/>
  <c r="P13" i="120"/>
  <c r="N13" i="120"/>
  <c r="M13" i="120"/>
  <c r="G13" i="120"/>
  <c r="F13" i="120"/>
  <c r="Q12" i="120"/>
  <c r="P12" i="120"/>
  <c r="N12" i="120"/>
  <c r="M12" i="120"/>
  <c r="Q11" i="120"/>
  <c r="P11" i="120"/>
  <c r="N11" i="120"/>
  <c r="M11" i="120"/>
  <c r="Q10" i="120"/>
  <c r="P10" i="120"/>
  <c r="N10" i="120"/>
  <c r="M10" i="120"/>
  <c r="Q9" i="120"/>
  <c r="P9" i="120"/>
  <c r="N9" i="120"/>
  <c r="M9" i="120"/>
  <c r="Q8" i="120"/>
  <c r="P8" i="120"/>
  <c r="N8" i="120"/>
  <c r="M8" i="120"/>
  <c r="Q7" i="120"/>
  <c r="P7" i="120"/>
  <c r="N7" i="120"/>
  <c r="M7" i="120"/>
  <c r="Q6" i="120"/>
  <c r="P6" i="120"/>
  <c r="N6" i="120"/>
  <c r="M6" i="120"/>
  <c r="G22" i="119"/>
  <c r="F22" i="119"/>
  <c r="G19" i="119"/>
  <c r="F19" i="119"/>
  <c r="G18" i="119"/>
  <c r="F18" i="119"/>
  <c r="G17" i="119"/>
  <c r="F17" i="119"/>
  <c r="G16" i="119"/>
  <c r="F16" i="119"/>
  <c r="G15" i="119"/>
  <c r="F15" i="119"/>
  <c r="Q14" i="119"/>
  <c r="P14" i="119"/>
  <c r="N14" i="119"/>
  <c r="M14" i="119"/>
  <c r="G14" i="119"/>
  <c r="F14" i="119"/>
  <c r="Q13" i="119"/>
  <c r="P13" i="119"/>
  <c r="N13" i="119"/>
  <c r="M13" i="119"/>
  <c r="G13" i="119"/>
  <c r="F13" i="119"/>
  <c r="Q12" i="119"/>
  <c r="P12" i="119"/>
  <c r="N12" i="119"/>
  <c r="M12" i="119"/>
  <c r="Q11" i="119"/>
  <c r="P11" i="119"/>
  <c r="N11" i="119"/>
  <c r="M11" i="119"/>
  <c r="Q10" i="119"/>
  <c r="P10" i="119"/>
  <c r="N10" i="119"/>
  <c r="M10" i="119"/>
  <c r="Q9" i="119"/>
  <c r="P9" i="119"/>
  <c r="N9" i="119"/>
  <c r="M9" i="119"/>
  <c r="D9" i="119"/>
  <c r="Q8" i="119"/>
  <c r="P8" i="119"/>
  <c r="N8" i="119"/>
  <c r="M8" i="119"/>
  <c r="Q7" i="119"/>
  <c r="P7" i="119"/>
  <c r="N7" i="119"/>
  <c r="M7" i="119"/>
  <c r="D7" i="119"/>
  <c r="D5" i="120" s="1"/>
  <c r="Q6" i="119"/>
  <c r="P6" i="119"/>
  <c r="N6" i="119"/>
  <c r="M6" i="119"/>
  <c r="M14" i="115"/>
  <c r="M13" i="115"/>
  <c r="M12" i="115"/>
  <c r="M11" i="115"/>
  <c r="M10" i="115"/>
  <c r="M9" i="115"/>
  <c r="M8" i="115"/>
  <c r="M7" i="115"/>
  <c r="M6" i="115"/>
  <c r="M15" i="115" s="1"/>
  <c r="M14" i="109"/>
  <c r="M13" i="109"/>
  <c r="M12" i="109"/>
  <c r="M11" i="109"/>
  <c r="M10" i="109"/>
  <c r="M9" i="109"/>
  <c r="M8" i="109"/>
  <c r="M7" i="109"/>
  <c r="M6" i="109"/>
  <c r="M14" i="90"/>
  <c r="M13" i="90"/>
  <c r="M12" i="90"/>
  <c r="M11" i="90"/>
  <c r="M10" i="90"/>
  <c r="M9" i="90"/>
  <c r="M8" i="90"/>
  <c r="M7" i="90"/>
  <c r="M6" i="90"/>
  <c r="D8" i="132" l="1"/>
  <c r="F20" i="120"/>
  <c r="D9" i="120"/>
  <c r="D9" i="122"/>
  <c r="D6" i="124"/>
  <c r="M15" i="127"/>
  <c r="D8" i="128"/>
  <c r="D6" i="119"/>
  <c r="Q15" i="137"/>
  <c r="D9" i="127"/>
  <c r="D6" i="134"/>
  <c r="G20" i="135"/>
  <c r="D8" i="125"/>
  <c r="D6" i="126"/>
  <c r="D8" i="134"/>
  <c r="F20" i="137"/>
  <c r="D6" i="128"/>
  <c r="Q15" i="136"/>
  <c r="D6" i="136"/>
  <c r="D8" i="136" s="1"/>
  <c r="Q15" i="123"/>
  <c r="N15" i="125"/>
  <c r="N15" i="135"/>
  <c r="P15" i="138"/>
  <c r="F20" i="123"/>
  <c r="D6" i="125"/>
  <c r="F20" i="131"/>
  <c r="D9" i="131"/>
  <c r="G20" i="132"/>
  <c r="D6" i="135"/>
  <c r="D8" i="126"/>
  <c r="D8" i="135"/>
  <c r="D8" i="138"/>
  <c r="D8" i="127"/>
  <c r="D8" i="124"/>
  <c r="D8" i="121"/>
  <c r="P15" i="127"/>
  <c r="Q15" i="122"/>
  <c r="N15" i="124"/>
  <c r="F20" i="128"/>
  <c r="P15" i="133"/>
  <c r="M15" i="135"/>
  <c r="D6" i="137"/>
  <c r="D8" i="137" s="1"/>
  <c r="G20" i="137"/>
  <c r="M15" i="129"/>
  <c r="P15" i="124"/>
  <c r="M15" i="126"/>
  <c r="M15" i="137"/>
  <c r="Q15" i="124"/>
  <c r="N15" i="126"/>
  <c r="M15" i="128"/>
  <c r="F20" i="130"/>
  <c r="P15" i="135"/>
  <c r="N15" i="137"/>
  <c r="F20" i="121"/>
  <c r="F20" i="119"/>
  <c r="D6" i="121"/>
  <c r="G20" i="121"/>
  <c r="P15" i="126"/>
  <c r="N15" i="128"/>
  <c r="D6" i="130"/>
  <c r="D8" i="130" s="1"/>
  <c r="G20" i="130"/>
  <c r="F20" i="132"/>
  <c r="Q15" i="135"/>
  <c r="P15" i="137"/>
  <c r="P15" i="128"/>
  <c r="M15" i="130"/>
  <c r="M15" i="121"/>
  <c r="Q15" i="126"/>
  <c r="M15" i="119"/>
  <c r="N15" i="121"/>
  <c r="D6" i="123"/>
  <c r="D8" i="123" s="1"/>
  <c r="Q15" i="128"/>
  <c r="N15" i="130"/>
  <c r="M15" i="132"/>
  <c r="F20" i="134"/>
  <c r="N15" i="119"/>
  <c r="P15" i="121"/>
  <c r="M15" i="123"/>
  <c r="F20" i="125"/>
  <c r="P15" i="130"/>
  <c r="N15" i="132"/>
  <c r="G20" i="134"/>
  <c r="F20" i="136"/>
  <c r="D9" i="136"/>
  <c r="F20" i="122"/>
  <c r="P15" i="119"/>
  <c r="Q15" i="121"/>
  <c r="N15" i="123"/>
  <c r="G20" i="125"/>
  <c r="F20" i="127"/>
  <c r="Q15" i="130"/>
  <c r="P15" i="132"/>
  <c r="M15" i="134"/>
  <c r="M21" i="90"/>
  <c r="Q15" i="119"/>
  <c r="P15" i="123"/>
  <c r="M15" i="125"/>
  <c r="Q15" i="132"/>
  <c r="N15" i="134"/>
  <c r="F20" i="138"/>
  <c r="P15" i="134"/>
  <c r="M15" i="136"/>
  <c r="P15" i="125"/>
  <c r="N15" i="127"/>
  <c r="D6" i="129"/>
  <c r="D8" i="129" s="1"/>
  <c r="G20" i="129"/>
  <c r="Q15" i="134"/>
  <c r="M15" i="138"/>
  <c r="P15" i="136"/>
  <c r="N15" i="138"/>
  <c r="M15" i="120"/>
  <c r="D6" i="122"/>
  <c r="D8" i="122" s="1"/>
  <c r="Q15" i="127"/>
  <c r="N15" i="129"/>
  <c r="D6" i="131"/>
  <c r="D8" i="131" s="1"/>
  <c r="F20" i="133"/>
  <c r="N15" i="120"/>
  <c r="M15" i="122"/>
  <c r="F20" i="124"/>
  <c r="P15" i="129"/>
  <c r="M15" i="131"/>
  <c r="D6" i="133"/>
  <c r="D8" i="133" s="1"/>
  <c r="G20" i="133"/>
  <c r="P15" i="120"/>
  <c r="N15" i="122"/>
  <c r="Q15" i="129"/>
  <c r="N15" i="131"/>
  <c r="M15" i="133"/>
  <c r="F20" i="135"/>
  <c r="Q15" i="125"/>
  <c r="M21" i="109"/>
  <c r="Q15" i="120"/>
  <c r="P15" i="122"/>
  <c r="M15" i="124"/>
  <c r="F20" i="126"/>
  <c r="P15" i="131"/>
  <c r="N15" i="133"/>
  <c r="G20" i="138"/>
  <c r="G20" i="136"/>
  <c r="Q15" i="133"/>
  <c r="Q15" i="131"/>
  <c r="G20" i="131"/>
  <c r="G20" i="128"/>
  <c r="G20" i="127"/>
  <c r="G20" i="126"/>
  <c r="G20" i="124"/>
  <c r="G20" i="123"/>
  <c r="G20" i="122"/>
  <c r="D6" i="120"/>
  <c r="D8" i="120" s="1"/>
  <c r="G20" i="120"/>
  <c r="G20" i="119"/>
  <c r="D6" i="109" l="1"/>
  <c r="F16" i="112" l="1"/>
  <c r="P7" i="118" l="1"/>
  <c r="Q7" i="118"/>
  <c r="P8" i="118"/>
  <c r="Q8" i="118"/>
  <c r="P9" i="118"/>
  <c r="Q9" i="118"/>
  <c r="P10" i="118"/>
  <c r="Q10" i="118"/>
  <c r="P11" i="118"/>
  <c r="Q11" i="118"/>
  <c r="P12" i="118"/>
  <c r="Q12" i="118"/>
  <c r="P13" i="118"/>
  <c r="Q13" i="118"/>
  <c r="P14" i="118"/>
  <c r="Q14" i="118"/>
  <c r="Q6" i="118"/>
  <c r="P6" i="118"/>
  <c r="M7" i="118"/>
  <c r="N7" i="118"/>
  <c r="M8" i="118"/>
  <c r="N8" i="118"/>
  <c r="M9" i="118"/>
  <c r="N9" i="118"/>
  <c r="M10" i="118"/>
  <c r="N10" i="118"/>
  <c r="M11" i="118"/>
  <c r="N11" i="118"/>
  <c r="M12" i="118"/>
  <c r="N12" i="118"/>
  <c r="M13" i="118"/>
  <c r="N13" i="118"/>
  <c r="M14" i="118"/>
  <c r="N14" i="118"/>
  <c r="N6" i="118"/>
  <c r="M6" i="118"/>
  <c r="G15" i="118"/>
  <c r="F15" i="118"/>
  <c r="P7" i="117"/>
  <c r="Q7" i="117"/>
  <c r="P8" i="117"/>
  <c r="Q8" i="117"/>
  <c r="P9" i="117"/>
  <c r="Q9" i="117"/>
  <c r="P10" i="117"/>
  <c r="Q10" i="117"/>
  <c r="P11" i="117"/>
  <c r="Q11" i="117"/>
  <c r="P12" i="117"/>
  <c r="Q12" i="117"/>
  <c r="P13" i="117"/>
  <c r="Q13" i="117"/>
  <c r="P14" i="117"/>
  <c r="Q14" i="117"/>
  <c r="Q6" i="117"/>
  <c r="P6" i="117"/>
  <c r="M7" i="117"/>
  <c r="N7" i="117"/>
  <c r="M8" i="117"/>
  <c r="N8" i="117"/>
  <c r="M9" i="117"/>
  <c r="N9" i="117"/>
  <c r="M10" i="117"/>
  <c r="N10" i="117"/>
  <c r="M11" i="117"/>
  <c r="N11" i="117"/>
  <c r="M12" i="117"/>
  <c r="N12" i="117"/>
  <c r="M13" i="117"/>
  <c r="N13" i="117"/>
  <c r="M14" i="117"/>
  <c r="N14" i="117"/>
  <c r="N6" i="117"/>
  <c r="M6" i="117"/>
  <c r="G15" i="117"/>
  <c r="F15" i="117"/>
  <c r="P7" i="116"/>
  <c r="Q7" i="116"/>
  <c r="P8" i="116"/>
  <c r="Q8" i="116"/>
  <c r="P9" i="116"/>
  <c r="Q9" i="116"/>
  <c r="P10" i="116"/>
  <c r="Q10" i="116"/>
  <c r="P11" i="116"/>
  <c r="Q11" i="116"/>
  <c r="P12" i="116"/>
  <c r="Q12" i="116"/>
  <c r="P13" i="116"/>
  <c r="Q13" i="116"/>
  <c r="P14" i="116"/>
  <c r="Q14" i="116"/>
  <c r="Q6" i="116"/>
  <c r="P6" i="116"/>
  <c r="M7" i="116"/>
  <c r="N7" i="116"/>
  <c r="M8" i="116"/>
  <c r="N8" i="116"/>
  <c r="M9" i="116"/>
  <c r="N9" i="116"/>
  <c r="M10" i="116"/>
  <c r="N10" i="116"/>
  <c r="M11" i="116"/>
  <c r="N11" i="116"/>
  <c r="M12" i="116"/>
  <c r="N12" i="116"/>
  <c r="M13" i="116"/>
  <c r="N13" i="116"/>
  <c r="M14" i="116"/>
  <c r="N14" i="116"/>
  <c r="N6" i="116"/>
  <c r="M6" i="116"/>
  <c r="M15" i="116" s="1"/>
  <c r="G15" i="116"/>
  <c r="F15" i="116"/>
  <c r="P7" i="115"/>
  <c r="Q7" i="115"/>
  <c r="P8" i="115"/>
  <c r="Q8" i="115"/>
  <c r="P9" i="115"/>
  <c r="Q9" i="115"/>
  <c r="P10" i="115"/>
  <c r="Q10" i="115"/>
  <c r="P11" i="115"/>
  <c r="Q11" i="115"/>
  <c r="P12" i="115"/>
  <c r="Q12" i="115"/>
  <c r="P13" i="115"/>
  <c r="Q13" i="115"/>
  <c r="P14" i="115"/>
  <c r="Q14" i="115"/>
  <c r="Q6" i="115"/>
  <c r="P6" i="115"/>
  <c r="N7" i="115"/>
  <c r="N8" i="115"/>
  <c r="N9" i="115"/>
  <c r="N10" i="115"/>
  <c r="N11" i="115"/>
  <c r="N12" i="115"/>
  <c r="N13" i="115"/>
  <c r="N14" i="115"/>
  <c r="N6" i="115"/>
  <c r="G15" i="115"/>
  <c r="F15" i="115"/>
  <c r="P7" i="114"/>
  <c r="Q7" i="114"/>
  <c r="P8" i="114"/>
  <c r="Q8" i="114"/>
  <c r="P9" i="114"/>
  <c r="Q9" i="114"/>
  <c r="P10" i="114"/>
  <c r="Q10" i="114"/>
  <c r="P11" i="114"/>
  <c r="Q11" i="114"/>
  <c r="P12" i="114"/>
  <c r="Q12" i="114"/>
  <c r="P13" i="114"/>
  <c r="Q13" i="114"/>
  <c r="P14" i="114"/>
  <c r="Q14" i="114"/>
  <c r="Q6" i="114"/>
  <c r="Q15" i="114" s="1"/>
  <c r="P6" i="114"/>
  <c r="M7" i="114"/>
  <c r="N7" i="114"/>
  <c r="M8" i="114"/>
  <c r="N8" i="114"/>
  <c r="M9" i="114"/>
  <c r="N9" i="114"/>
  <c r="M10" i="114"/>
  <c r="N10" i="114"/>
  <c r="M11" i="114"/>
  <c r="N11" i="114"/>
  <c r="M12" i="114"/>
  <c r="N12" i="114"/>
  <c r="M13" i="114"/>
  <c r="N13" i="114"/>
  <c r="M14" i="114"/>
  <c r="N14" i="114"/>
  <c r="N6" i="114"/>
  <c r="M6" i="114"/>
  <c r="G15" i="114"/>
  <c r="F15" i="114"/>
  <c r="P7" i="113"/>
  <c r="Q7" i="113"/>
  <c r="P8" i="113"/>
  <c r="Q8" i="113"/>
  <c r="P9" i="113"/>
  <c r="Q9" i="113"/>
  <c r="P10" i="113"/>
  <c r="Q10" i="113"/>
  <c r="P11" i="113"/>
  <c r="Q11" i="113"/>
  <c r="P12" i="113"/>
  <c r="Q12" i="113"/>
  <c r="P13" i="113"/>
  <c r="Q13" i="113"/>
  <c r="P14" i="113"/>
  <c r="Q14" i="113"/>
  <c r="Q6" i="113"/>
  <c r="P6" i="113"/>
  <c r="M7" i="113"/>
  <c r="N7" i="113"/>
  <c r="M8" i="113"/>
  <c r="N8" i="113"/>
  <c r="M9" i="113"/>
  <c r="N9" i="113"/>
  <c r="M10" i="113"/>
  <c r="N10" i="113"/>
  <c r="M11" i="113"/>
  <c r="N11" i="113"/>
  <c r="M12" i="113"/>
  <c r="N12" i="113"/>
  <c r="M13" i="113"/>
  <c r="N13" i="113"/>
  <c r="M14" i="113"/>
  <c r="N14" i="113"/>
  <c r="N6" i="113"/>
  <c r="M6" i="113"/>
  <c r="G15" i="113"/>
  <c r="F15" i="113"/>
  <c r="P7" i="112"/>
  <c r="Q7" i="112"/>
  <c r="P8" i="112"/>
  <c r="Q8" i="112"/>
  <c r="P9" i="112"/>
  <c r="Q9" i="112"/>
  <c r="P10" i="112"/>
  <c r="Q10" i="112"/>
  <c r="P11" i="112"/>
  <c r="Q11" i="112"/>
  <c r="P12" i="112"/>
  <c r="Q12" i="112"/>
  <c r="P13" i="112"/>
  <c r="Q13" i="112"/>
  <c r="P14" i="112"/>
  <c r="Q14" i="112"/>
  <c r="Q6" i="112"/>
  <c r="P6" i="112"/>
  <c r="M7" i="112"/>
  <c r="N7" i="112"/>
  <c r="M8" i="112"/>
  <c r="N8" i="112"/>
  <c r="M9" i="112"/>
  <c r="N9" i="112"/>
  <c r="M10" i="112"/>
  <c r="N10" i="112"/>
  <c r="M11" i="112"/>
  <c r="N11" i="112"/>
  <c r="M12" i="112"/>
  <c r="N12" i="112"/>
  <c r="M13" i="112"/>
  <c r="N13" i="112"/>
  <c r="M14" i="112"/>
  <c r="N14" i="112"/>
  <c r="N6" i="112"/>
  <c r="M6" i="112"/>
  <c r="G15" i="112"/>
  <c r="F15" i="112"/>
  <c r="F15" i="111"/>
  <c r="Q7" i="111"/>
  <c r="Q8" i="111"/>
  <c r="Q9" i="111"/>
  <c r="Q10" i="111"/>
  <c r="Q11" i="111"/>
  <c r="Q12" i="111"/>
  <c r="Q13" i="111"/>
  <c r="Q14" i="111"/>
  <c r="Q6" i="111"/>
  <c r="P7" i="111"/>
  <c r="P8" i="111"/>
  <c r="P9" i="111"/>
  <c r="P10" i="111"/>
  <c r="P11" i="111"/>
  <c r="P12" i="111"/>
  <c r="P13" i="111"/>
  <c r="P14" i="111"/>
  <c r="P6" i="111"/>
  <c r="N7" i="111"/>
  <c r="N8" i="111"/>
  <c r="N9" i="111"/>
  <c r="N10" i="111"/>
  <c r="N11" i="111"/>
  <c r="N12" i="111"/>
  <c r="N13" i="111"/>
  <c r="N14" i="111"/>
  <c r="N6" i="111"/>
  <c r="M7" i="111"/>
  <c r="M8" i="111"/>
  <c r="M9" i="111"/>
  <c r="M10" i="111"/>
  <c r="M11" i="111"/>
  <c r="M12" i="111"/>
  <c r="M13" i="111"/>
  <c r="M14" i="111"/>
  <c r="M6" i="111"/>
  <c r="G15" i="111"/>
  <c r="Q7" i="110"/>
  <c r="Q8" i="110"/>
  <c r="Q9" i="110"/>
  <c r="Q10" i="110"/>
  <c r="Q11" i="110"/>
  <c r="Q12" i="110"/>
  <c r="Q13" i="110"/>
  <c r="Q14" i="110"/>
  <c r="Q6" i="110"/>
  <c r="Q21" i="110" s="1"/>
  <c r="P7" i="110"/>
  <c r="P8" i="110"/>
  <c r="P9" i="110"/>
  <c r="P10" i="110"/>
  <c r="P11" i="110"/>
  <c r="P12" i="110"/>
  <c r="P13" i="110"/>
  <c r="P14" i="110"/>
  <c r="P6" i="110"/>
  <c r="N7" i="110"/>
  <c r="N8" i="110"/>
  <c r="N9" i="110"/>
  <c r="N10" i="110"/>
  <c r="N11" i="110"/>
  <c r="N12" i="110"/>
  <c r="N13" i="110"/>
  <c r="N14" i="110"/>
  <c r="N6" i="110"/>
  <c r="M7" i="110"/>
  <c r="M8" i="110"/>
  <c r="M9" i="110"/>
  <c r="M10" i="110"/>
  <c r="M11" i="110"/>
  <c r="M12" i="110"/>
  <c r="M13" i="110"/>
  <c r="M14" i="110"/>
  <c r="M6" i="110"/>
  <c r="G15" i="110"/>
  <c r="F15" i="110"/>
  <c r="G15" i="109"/>
  <c r="F15" i="109"/>
  <c r="Q7" i="109"/>
  <c r="Q8" i="109"/>
  <c r="Q9" i="109"/>
  <c r="Q10" i="109"/>
  <c r="Q11" i="109"/>
  <c r="Q12" i="109"/>
  <c r="Q13" i="109"/>
  <c r="Q14" i="109"/>
  <c r="Q6" i="109"/>
  <c r="P6" i="109"/>
  <c r="N7" i="109"/>
  <c r="N8" i="109"/>
  <c r="N9" i="109"/>
  <c r="N10" i="109"/>
  <c r="N11" i="109"/>
  <c r="N12" i="109"/>
  <c r="N13" i="109"/>
  <c r="N14" i="109"/>
  <c r="N6" i="109"/>
  <c r="Q14" i="90"/>
  <c r="R14" i="90" s="1"/>
  <c r="Q13" i="90"/>
  <c r="R13" i="90" s="1"/>
  <c r="Q12" i="90"/>
  <c r="R12" i="90" s="1"/>
  <c r="Q11" i="90"/>
  <c r="R11" i="90" s="1"/>
  <c r="Q10" i="90"/>
  <c r="R10" i="90" s="1"/>
  <c r="Q9" i="90"/>
  <c r="R9" i="90" s="1"/>
  <c r="Q8" i="90"/>
  <c r="R8" i="90" s="1"/>
  <c r="Q7" i="90"/>
  <c r="R7" i="90" s="1"/>
  <c r="Q6" i="90"/>
  <c r="P14" i="90"/>
  <c r="P13" i="90"/>
  <c r="P12" i="90"/>
  <c r="P11" i="90"/>
  <c r="P10" i="90"/>
  <c r="P9" i="90"/>
  <c r="P8" i="90"/>
  <c r="P7" i="90"/>
  <c r="P6" i="90"/>
  <c r="N14" i="90"/>
  <c r="O14" i="90" s="1"/>
  <c r="N13" i="90"/>
  <c r="O13" i="90" s="1"/>
  <c r="N12" i="90"/>
  <c r="O12" i="90" s="1"/>
  <c r="N11" i="90"/>
  <c r="O11" i="90" s="1"/>
  <c r="N10" i="90"/>
  <c r="O10" i="90" s="1"/>
  <c r="N9" i="90"/>
  <c r="O9" i="90" s="1"/>
  <c r="N8" i="90"/>
  <c r="O8" i="90" s="1"/>
  <c r="N7" i="90"/>
  <c r="O7" i="90" s="1"/>
  <c r="N6" i="90"/>
  <c r="G15" i="90"/>
  <c r="I15" i="90" s="1"/>
  <c r="H15" i="109" s="1"/>
  <c r="F15" i="90"/>
  <c r="G16" i="90"/>
  <c r="I16" i="90" s="1"/>
  <c r="H16" i="109" s="1"/>
  <c r="P14" i="109"/>
  <c r="P13" i="109"/>
  <c r="P12" i="109"/>
  <c r="P11" i="109"/>
  <c r="P10" i="109"/>
  <c r="P9" i="109"/>
  <c r="P8" i="109"/>
  <c r="P7" i="109"/>
  <c r="G22" i="118"/>
  <c r="F22" i="118"/>
  <c r="G19" i="118"/>
  <c r="F19" i="118"/>
  <c r="D7" i="118" s="1"/>
  <c r="D5" i="119" s="1"/>
  <c r="D8" i="119" s="1"/>
  <c r="G18" i="118"/>
  <c r="F18" i="118"/>
  <c r="G17" i="118"/>
  <c r="F17" i="118"/>
  <c r="G16" i="118"/>
  <c r="F16" i="118"/>
  <c r="G14" i="118"/>
  <c r="F14" i="118"/>
  <c r="G13" i="118"/>
  <c r="F13" i="118"/>
  <c r="G22" i="117"/>
  <c r="F22" i="117"/>
  <c r="G19" i="117"/>
  <c r="F19" i="117"/>
  <c r="D7" i="117" s="1"/>
  <c r="G18" i="117"/>
  <c r="F18" i="117"/>
  <c r="G17" i="117"/>
  <c r="F17" i="117"/>
  <c r="G16" i="117"/>
  <c r="F16" i="117"/>
  <c r="D9" i="117" s="1"/>
  <c r="G14" i="117"/>
  <c r="F14" i="117"/>
  <c r="G13" i="117"/>
  <c r="F13" i="117"/>
  <c r="G22" i="116"/>
  <c r="F22" i="116"/>
  <c r="G19" i="116"/>
  <c r="F19" i="116"/>
  <c r="D7" i="116" s="1"/>
  <c r="G18" i="116"/>
  <c r="F18" i="116"/>
  <c r="G17" i="116"/>
  <c r="F17" i="116"/>
  <c r="G16" i="116"/>
  <c r="F16" i="116"/>
  <c r="G14" i="116"/>
  <c r="F14" i="116"/>
  <c r="G13" i="116"/>
  <c r="F13" i="116"/>
  <c r="G22" i="115"/>
  <c r="F22" i="115"/>
  <c r="G19" i="115"/>
  <c r="F19" i="115"/>
  <c r="D7" i="115" s="1"/>
  <c r="G18" i="115"/>
  <c r="F18" i="115"/>
  <c r="G17" i="115"/>
  <c r="F17" i="115"/>
  <c r="G16" i="115"/>
  <c r="F16" i="115"/>
  <c r="G14" i="115"/>
  <c r="F14" i="115"/>
  <c r="G13" i="115"/>
  <c r="F13" i="115"/>
  <c r="G22" i="114"/>
  <c r="F22" i="114"/>
  <c r="G19" i="114"/>
  <c r="F19" i="114"/>
  <c r="D7" i="114" s="1"/>
  <c r="G18" i="114"/>
  <c r="F18" i="114"/>
  <c r="G17" i="114"/>
  <c r="F17" i="114"/>
  <c r="G16" i="114"/>
  <c r="F16" i="114"/>
  <c r="G14" i="114"/>
  <c r="F14" i="114"/>
  <c r="G13" i="114"/>
  <c r="F13" i="114"/>
  <c r="G22" i="113"/>
  <c r="F22" i="113"/>
  <c r="G19" i="113"/>
  <c r="F19" i="113"/>
  <c r="D7" i="113" s="1"/>
  <c r="G18" i="113"/>
  <c r="F18" i="113"/>
  <c r="G17" i="113"/>
  <c r="F17" i="113"/>
  <c r="G16" i="113"/>
  <c r="F16" i="113"/>
  <c r="D9" i="113" s="1"/>
  <c r="G14" i="113"/>
  <c r="F14" i="113"/>
  <c r="G13" i="113"/>
  <c r="F13" i="113"/>
  <c r="G22" i="112"/>
  <c r="F22" i="112"/>
  <c r="G19" i="112"/>
  <c r="F19" i="112"/>
  <c r="D7" i="112" s="1"/>
  <c r="G18" i="112"/>
  <c r="F18" i="112"/>
  <c r="G17" i="112"/>
  <c r="F17" i="112"/>
  <c r="G16" i="112"/>
  <c r="G14" i="112"/>
  <c r="F14" i="112"/>
  <c r="G13" i="112"/>
  <c r="F13" i="112"/>
  <c r="G22" i="111"/>
  <c r="F22" i="111"/>
  <c r="G19" i="111"/>
  <c r="F19" i="111"/>
  <c r="D7" i="111" s="1"/>
  <c r="G18" i="111"/>
  <c r="F18" i="111"/>
  <c r="G17" i="111"/>
  <c r="F17" i="111"/>
  <c r="G16" i="111"/>
  <c r="F16" i="111"/>
  <c r="G14" i="111"/>
  <c r="F14" i="111"/>
  <c r="G13" i="111"/>
  <c r="F13" i="111"/>
  <c r="G22" i="110"/>
  <c r="F22" i="110"/>
  <c r="G19" i="110"/>
  <c r="F19" i="110"/>
  <c r="D7" i="110" s="1"/>
  <c r="G18" i="110"/>
  <c r="F18" i="110"/>
  <c r="G17" i="110"/>
  <c r="F17" i="110"/>
  <c r="G16" i="110"/>
  <c r="F16" i="110"/>
  <c r="G14" i="110"/>
  <c r="F14" i="110"/>
  <c r="G13" i="110"/>
  <c r="F13" i="110"/>
  <c r="G22" i="109"/>
  <c r="F22" i="109"/>
  <c r="G19" i="109"/>
  <c r="F19" i="109"/>
  <c r="D7" i="109" s="1"/>
  <c r="G18" i="109"/>
  <c r="F18" i="109"/>
  <c r="G17" i="109"/>
  <c r="F17" i="109"/>
  <c r="G16" i="109"/>
  <c r="F16" i="109"/>
  <c r="G14" i="109"/>
  <c r="F14" i="109"/>
  <c r="G13" i="109"/>
  <c r="F13" i="109"/>
  <c r="H20" i="90"/>
  <c r="G13" i="90"/>
  <c r="I13" i="90" s="1"/>
  <c r="H13" i="109" s="1"/>
  <c r="G14" i="90"/>
  <c r="I14" i="90" s="1"/>
  <c r="H14" i="109" s="1"/>
  <c r="G17" i="90"/>
  <c r="I17" i="90" s="1"/>
  <c r="H17" i="109" s="1"/>
  <c r="G18" i="90"/>
  <c r="I18" i="90" s="1"/>
  <c r="H18" i="109" s="1"/>
  <c r="G19" i="90"/>
  <c r="I19" i="90" s="1"/>
  <c r="H19" i="109" s="1"/>
  <c r="F13" i="90"/>
  <c r="F14" i="90"/>
  <c r="F16" i="90"/>
  <c r="F17" i="90"/>
  <c r="F18" i="90"/>
  <c r="F19" i="90"/>
  <c r="D7" i="90" s="1"/>
  <c r="G22" i="90"/>
  <c r="I22" i="90" s="1"/>
  <c r="H22" i="109" s="1"/>
  <c r="F22" i="90"/>
  <c r="N21" i="90" l="1"/>
  <c r="P21" i="110"/>
  <c r="D9" i="116"/>
  <c r="P15" i="116"/>
  <c r="N15" i="115"/>
  <c r="Q15" i="116"/>
  <c r="D9" i="90"/>
  <c r="D9" i="115"/>
  <c r="Q21" i="90"/>
  <c r="M21" i="110"/>
  <c r="M15" i="117"/>
  <c r="N15" i="116"/>
  <c r="M21" i="113"/>
  <c r="N15" i="117"/>
  <c r="Q21" i="109"/>
  <c r="N21" i="113"/>
  <c r="P15" i="117"/>
  <c r="P21" i="113"/>
  <c r="Q15" i="117"/>
  <c r="Q21" i="113"/>
  <c r="D6" i="117"/>
  <c r="P21" i="90"/>
  <c r="P15" i="115"/>
  <c r="M15" i="118"/>
  <c r="M15" i="114"/>
  <c r="Q15" i="115"/>
  <c r="N15" i="118"/>
  <c r="D6" i="116"/>
  <c r="N15" i="114"/>
  <c r="P15" i="118"/>
  <c r="P15" i="114"/>
  <c r="Q15" i="118"/>
  <c r="P21" i="112"/>
  <c r="M21" i="112"/>
  <c r="Q21" i="112"/>
  <c r="N21" i="112"/>
  <c r="Q21" i="111"/>
  <c r="N21" i="111"/>
  <c r="M21" i="111"/>
  <c r="P21" i="111"/>
  <c r="N21" i="110"/>
  <c r="P21" i="109"/>
  <c r="N21" i="109"/>
  <c r="D6" i="118"/>
  <c r="D9" i="118"/>
  <c r="F20" i="115"/>
  <c r="D6" i="115"/>
  <c r="D6" i="114"/>
  <c r="D9" i="114"/>
  <c r="O12" i="109"/>
  <c r="O12" i="110" s="1"/>
  <c r="O12" i="111" s="1"/>
  <c r="O12" i="112" s="1"/>
  <c r="O12" i="113" s="1"/>
  <c r="O12" i="114" s="1"/>
  <c r="O12" i="115" s="1"/>
  <c r="O12" i="116" s="1"/>
  <c r="O12" i="117" s="1"/>
  <c r="O12" i="118" s="1"/>
  <c r="O12" i="119" s="1"/>
  <c r="O12" i="120" s="1"/>
  <c r="O12" i="121" s="1"/>
  <c r="O12" i="122" s="1"/>
  <c r="O12" i="123" s="1"/>
  <c r="O12" i="124" s="1"/>
  <c r="O12" i="125" s="1"/>
  <c r="O12" i="126" s="1"/>
  <c r="O12" i="127" s="1"/>
  <c r="O12" i="128" s="1"/>
  <c r="O12" i="129" s="1"/>
  <c r="O12" i="130" s="1"/>
  <c r="O12" i="131" s="1"/>
  <c r="O12" i="132" s="1"/>
  <c r="O12" i="133" s="1"/>
  <c r="O12" i="134" s="1"/>
  <c r="O12" i="135" s="1"/>
  <c r="O12" i="136" s="1"/>
  <c r="O12" i="137" s="1"/>
  <c r="O12" i="138" s="1"/>
  <c r="O8" i="109"/>
  <c r="O8" i="110" s="1"/>
  <c r="O8" i="111" s="1"/>
  <c r="O8" i="112" s="1"/>
  <c r="O8" i="113" s="1"/>
  <c r="O8" i="114" s="1"/>
  <c r="O8" i="115" s="1"/>
  <c r="O8" i="116" s="1"/>
  <c r="O8" i="117" s="1"/>
  <c r="O8" i="118" s="1"/>
  <c r="O8" i="119" s="1"/>
  <c r="O8" i="120" s="1"/>
  <c r="O8" i="121" s="1"/>
  <c r="O8" i="122" s="1"/>
  <c r="O8" i="123" s="1"/>
  <c r="O8" i="124" s="1"/>
  <c r="O8" i="125" s="1"/>
  <c r="O8" i="126" s="1"/>
  <c r="O8" i="127" s="1"/>
  <c r="O8" i="128" s="1"/>
  <c r="O8" i="129" s="1"/>
  <c r="O8" i="130" s="1"/>
  <c r="O8" i="131" s="1"/>
  <c r="O8" i="132" s="1"/>
  <c r="O8" i="133" s="1"/>
  <c r="O8" i="134" s="1"/>
  <c r="O8" i="135" s="1"/>
  <c r="O8" i="136" s="1"/>
  <c r="O8" i="137" s="1"/>
  <c r="O8" i="138" s="1"/>
  <c r="O6" i="90"/>
  <c r="O21" i="90" s="1"/>
  <c r="O11" i="109"/>
  <c r="O11" i="110" s="1"/>
  <c r="O11" i="111" s="1"/>
  <c r="O11" i="112" s="1"/>
  <c r="O11" i="113" s="1"/>
  <c r="O11" i="114" s="1"/>
  <c r="O11" i="115" s="1"/>
  <c r="O11" i="116" s="1"/>
  <c r="O11" i="117" s="1"/>
  <c r="O11" i="118" s="1"/>
  <c r="O11" i="119" s="1"/>
  <c r="O11" i="120" s="1"/>
  <c r="O11" i="121" s="1"/>
  <c r="O11" i="122" s="1"/>
  <c r="O11" i="123" s="1"/>
  <c r="O11" i="124" s="1"/>
  <c r="O11" i="125" s="1"/>
  <c r="O11" i="126" s="1"/>
  <c r="O11" i="127" s="1"/>
  <c r="O11" i="128" s="1"/>
  <c r="O11" i="129" s="1"/>
  <c r="O11" i="130" s="1"/>
  <c r="O11" i="131" s="1"/>
  <c r="O11" i="132" s="1"/>
  <c r="O11" i="133" s="1"/>
  <c r="O11" i="134" s="1"/>
  <c r="O11" i="135" s="1"/>
  <c r="O11" i="136" s="1"/>
  <c r="O11" i="137" s="1"/>
  <c r="O11" i="138" s="1"/>
  <c r="O7" i="109"/>
  <c r="O7" i="110" s="1"/>
  <c r="O7" i="111" s="1"/>
  <c r="O7" i="112" s="1"/>
  <c r="O7" i="113" s="1"/>
  <c r="O7" i="114" s="1"/>
  <c r="O7" i="115" s="1"/>
  <c r="O7" i="116" s="1"/>
  <c r="O7" i="117" s="1"/>
  <c r="O7" i="118" s="1"/>
  <c r="O7" i="119" s="1"/>
  <c r="O7" i="120" s="1"/>
  <c r="O7" i="121" s="1"/>
  <c r="O7" i="122" s="1"/>
  <c r="O7" i="123" s="1"/>
  <c r="O7" i="124" s="1"/>
  <c r="O7" i="125" s="1"/>
  <c r="O7" i="126" s="1"/>
  <c r="O7" i="127" s="1"/>
  <c r="O7" i="128" s="1"/>
  <c r="O7" i="129" s="1"/>
  <c r="O7" i="130" s="1"/>
  <c r="O7" i="131" s="1"/>
  <c r="O7" i="132" s="1"/>
  <c r="O7" i="133" s="1"/>
  <c r="O7" i="134" s="1"/>
  <c r="O7" i="135" s="1"/>
  <c r="O7" i="136" s="1"/>
  <c r="O7" i="137" s="1"/>
  <c r="O7" i="138" s="1"/>
  <c r="O14" i="109"/>
  <c r="O14" i="110" s="1"/>
  <c r="O14" i="111" s="1"/>
  <c r="O14" i="112" s="1"/>
  <c r="O14" i="113" s="1"/>
  <c r="O14" i="114" s="1"/>
  <c r="O14" i="115" s="1"/>
  <c r="O14" i="116" s="1"/>
  <c r="O14" i="117" s="1"/>
  <c r="O14" i="118" s="1"/>
  <c r="O14" i="119" s="1"/>
  <c r="O14" i="120" s="1"/>
  <c r="O14" i="121" s="1"/>
  <c r="O14" i="122" s="1"/>
  <c r="O14" i="123" s="1"/>
  <c r="O14" i="124" s="1"/>
  <c r="O14" i="125" s="1"/>
  <c r="O14" i="126" s="1"/>
  <c r="O14" i="127" s="1"/>
  <c r="O14" i="128" s="1"/>
  <c r="O14" i="129" s="1"/>
  <c r="O14" i="130" s="1"/>
  <c r="O14" i="131" s="1"/>
  <c r="O14" i="132" s="1"/>
  <c r="O14" i="133" s="1"/>
  <c r="O14" i="134" s="1"/>
  <c r="O14" i="135" s="1"/>
  <c r="O14" i="136" s="1"/>
  <c r="O14" i="137" s="1"/>
  <c r="O14" i="138" s="1"/>
  <c r="O10" i="109"/>
  <c r="O10" i="110" s="1"/>
  <c r="D6" i="90"/>
  <c r="D8" i="90" s="1"/>
  <c r="D5" i="109" s="1"/>
  <c r="D8" i="109" s="1"/>
  <c r="D5" i="110" s="1"/>
  <c r="R6" i="90"/>
  <c r="R21" i="90" s="1"/>
  <c r="O13" i="109"/>
  <c r="O13" i="110" s="1"/>
  <c r="O13" i="111" s="1"/>
  <c r="O13" i="112" s="1"/>
  <c r="O13" i="113" s="1"/>
  <c r="O13" i="114" s="1"/>
  <c r="O13" i="115" s="1"/>
  <c r="O13" i="116" s="1"/>
  <c r="O13" i="117" s="1"/>
  <c r="O13" i="118" s="1"/>
  <c r="O13" i="119" s="1"/>
  <c r="O13" i="120" s="1"/>
  <c r="O13" i="121" s="1"/>
  <c r="O13" i="122" s="1"/>
  <c r="O13" i="123" s="1"/>
  <c r="O13" i="124" s="1"/>
  <c r="O13" i="125" s="1"/>
  <c r="O13" i="126" s="1"/>
  <c r="O13" i="127" s="1"/>
  <c r="O13" i="128" s="1"/>
  <c r="O13" i="129" s="1"/>
  <c r="O13" i="130" s="1"/>
  <c r="O13" i="131" s="1"/>
  <c r="O13" i="132" s="1"/>
  <c r="O13" i="133" s="1"/>
  <c r="O13" i="134" s="1"/>
  <c r="O13" i="135" s="1"/>
  <c r="O13" i="136" s="1"/>
  <c r="O13" i="137" s="1"/>
  <c r="O13" i="138" s="1"/>
  <c r="O9" i="109"/>
  <c r="O9" i="110"/>
  <c r="O9" i="111" s="1"/>
  <c r="O9" i="112" s="1"/>
  <c r="O9" i="113" s="1"/>
  <c r="O9" i="114" s="1"/>
  <c r="O9" i="115" s="1"/>
  <c r="O9" i="116" s="1"/>
  <c r="O9" i="117" s="1"/>
  <c r="O9" i="118" s="1"/>
  <c r="O9" i="119" s="1"/>
  <c r="O9" i="120" s="1"/>
  <c r="O9" i="121" s="1"/>
  <c r="O9" i="122" s="1"/>
  <c r="O9" i="123" s="1"/>
  <c r="O9" i="124" s="1"/>
  <c r="O9" i="125" s="1"/>
  <c r="O9" i="126" s="1"/>
  <c r="O9" i="127" s="1"/>
  <c r="O9" i="128" s="1"/>
  <c r="O9" i="129" s="1"/>
  <c r="O9" i="130" s="1"/>
  <c r="O9" i="131" s="1"/>
  <c r="O9" i="132" s="1"/>
  <c r="O9" i="133" s="1"/>
  <c r="O9" i="134" s="1"/>
  <c r="O9" i="135" s="1"/>
  <c r="O9" i="136" s="1"/>
  <c r="O9" i="137" s="1"/>
  <c r="O9" i="138" s="1"/>
  <c r="D9" i="109"/>
  <c r="D6" i="110"/>
  <c r="D9" i="110"/>
  <c r="D6" i="113"/>
  <c r="D9" i="112"/>
  <c r="D6" i="112"/>
  <c r="D9" i="111"/>
  <c r="D6" i="111"/>
  <c r="R10" i="109"/>
  <c r="R10" i="110" s="1"/>
  <c r="R10" i="111" s="1"/>
  <c r="R10" i="112" s="1"/>
  <c r="R10" i="113" s="1"/>
  <c r="R10" i="114" s="1"/>
  <c r="R10" i="115" s="1"/>
  <c r="R10" i="116" s="1"/>
  <c r="R10" i="117" s="1"/>
  <c r="R10" i="118" s="1"/>
  <c r="R10" i="119" s="1"/>
  <c r="R10" i="120" s="1"/>
  <c r="R10" i="121" s="1"/>
  <c r="R10" i="122" s="1"/>
  <c r="R10" i="123" s="1"/>
  <c r="R10" i="124" s="1"/>
  <c r="R10" i="125" s="1"/>
  <c r="R10" i="126" s="1"/>
  <c r="R10" i="127" s="1"/>
  <c r="R10" i="128" s="1"/>
  <c r="R10" i="129" s="1"/>
  <c r="R10" i="130" s="1"/>
  <c r="R10" i="131" s="1"/>
  <c r="R10" i="132" s="1"/>
  <c r="R10" i="133" s="1"/>
  <c r="R10" i="134" s="1"/>
  <c r="R10" i="135" s="1"/>
  <c r="R10" i="136" s="1"/>
  <c r="R10" i="137" s="1"/>
  <c r="R10" i="138" s="1"/>
  <c r="G20" i="112"/>
  <c r="G20" i="114"/>
  <c r="F20" i="116"/>
  <c r="F20" i="117"/>
  <c r="R14" i="109"/>
  <c r="R14" i="110" s="1"/>
  <c r="F20" i="113"/>
  <c r="G20" i="113"/>
  <c r="F20" i="90"/>
  <c r="G20" i="110"/>
  <c r="R9" i="109"/>
  <c r="R9" i="110" s="1"/>
  <c r="R9" i="111" s="1"/>
  <c r="R9" i="112" s="1"/>
  <c r="R9" i="113" s="1"/>
  <c r="R9" i="114" s="1"/>
  <c r="R9" i="115" s="1"/>
  <c r="R9" i="116" s="1"/>
  <c r="R9" i="117" s="1"/>
  <c r="R9" i="118" s="1"/>
  <c r="R9" i="119" s="1"/>
  <c r="R9" i="120" s="1"/>
  <c r="R9" i="121" s="1"/>
  <c r="R9" i="122" s="1"/>
  <c r="R9" i="123" s="1"/>
  <c r="R9" i="124" s="1"/>
  <c r="R9" i="125" s="1"/>
  <c r="R9" i="126" s="1"/>
  <c r="R9" i="127" s="1"/>
  <c r="R9" i="128" s="1"/>
  <c r="R9" i="129" s="1"/>
  <c r="R9" i="130" s="1"/>
  <c r="R9" i="131" s="1"/>
  <c r="R9" i="132" s="1"/>
  <c r="R9" i="133" s="1"/>
  <c r="R9" i="134" s="1"/>
  <c r="R9" i="135" s="1"/>
  <c r="R9" i="136" s="1"/>
  <c r="R9" i="137" s="1"/>
  <c r="R9" i="138" s="1"/>
  <c r="G20" i="117"/>
  <c r="F20" i="111"/>
  <c r="F20" i="118"/>
  <c r="F20" i="114"/>
  <c r="G20" i="115"/>
  <c r="G20" i="111"/>
  <c r="F20" i="112"/>
  <c r="R12" i="109"/>
  <c r="R12" i="110" s="1"/>
  <c r="G20" i="116"/>
  <c r="G20" i="109"/>
  <c r="I22" i="109"/>
  <c r="H22" i="110" s="1"/>
  <c r="I22" i="110" s="1"/>
  <c r="H22" i="111" s="1"/>
  <c r="I22" i="111" s="1"/>
  <c r="H22" i="112" s="1"/>
  <c r="I22" i="112" s="1"/>
  <c r="H22" i="113" s="1"/>
  <c r="I22" i="113" s="1"/>
  <c r="H22" i="114" s="1"/>
  <c r="I22" i="114" s="1"/>
  <c r="H22" i="115" s="1"/>
  <c r="I22" i="115" s="1"/>
  <c r="H22" i="116" s="1"/>
  <c r="I22" i="116" s="1"/>
  <c r="H22" i="117" s="1"/>
  <c r="I22" i="117" s="1"/>
  <c r="H22" i="118" s="1"/>
  <c r="I22" i="118" s="1"/>
  <c r="H22" i="119" s="1"/>
  <c r="I22" i="119" s="1"/>
  <c r="H22" i="120" s="1"/>
  <c r="I22" i="120" s="1"/>
  <c r="H22" i="121" s="1"/>
  <c r="I22" i="121" s="1"/>
  <c r="H22" i="122" s="1"/>
  <c r="I22" i="122" s="1"/>
  <c r="H22" i="123" s="1"/>
  <c r="I22" i="123" s="1"/>
  <c r="H22" i="124" s="1"/>
  <c r="I22" i="124" s="1"/>
  <c r="H22" i="125" s="1"/>
  <c r="I22" i="125" s="1"/>
  <c r="H22" i="126" s="1"/>
  <c r="I22" i="126" s="1"/>
  <c r="H22" i="127" s="1"/>
  <c r="I22" i="127" s="1"/>
  <c r="H22" i="128" s="1"/>
  <c r="I22" i="128" s="1"/>
  <c r="H22" i="129" s="1"/>
  <c r="I22" i="129" s="1"/>
  <c r="H22" i="130" s="1"/>
  <c r="I22" i="130" s="1"/>
  <c r="H22" i="131" s="1"/>
  <c r="I22" i="131" s="1"/>
  <c r="H22" i="132" s="1"/>
  <c r="I22" i="132" s="1"/>
  <c r="H22" i="133" s="1"/>
  <c r="I22" i="133" s="1"/>
  <c r="H22" i="134" s="1"/>
  <c r="I22" i="134" s="1"/>
  <c r="H22" i="135" s="1"/>
  <c r="I22" i="135" s="1"/>
  <c r="H22" i="136" s="1"/>
  <c r="I22" i="136" s="1"/>
  <c r="H22" i="137" s="1"/>
  <c r="I22" i="137" s="1"/>
  <c r="H22" i="138" s="1"/>
  <c r="I22" i="138" s="1"/>
  <c r="R7" i="109"/>
  <c r="R7" i="110" s="1"/>
  <c r="R7" i="111" s="1"/>
  <c r="R7" i="112" s="1"/>
  <c r="R7" i="113" s="1"/>
  <c r="R7" i="114" s="1"/>
  <c r="R7" i="115" s="1"/>
  <c r="R7" i="116" s="1"/>
  <c r="R7" i="117" s="1"/>
  <c r="R7" i="118" s="1"/>
  <c r="R7" i="119" s="1"/>
  <c r="R7" i="120" s="1"/>
  <c r="R7" i="121" s="1"/>
  <c r="R7" i="122" s="1"/>
  <c r="R7" i="123" s="1"/>
  <c r="R7" i="124" s="1"/>
  <c r="R7" i="125" s="1"/>
  <c r="R7" i="126" s="1"/>
  <c r="R7" i="127" s="1"/>
  <c r="R7" i="128" s="1"/>
  <c r="R7" i="129" s="1"/>
  <c r="R7" i="130" s="1"/>
  <c r="R7" i="131" s="1"/>
  <c r="R7" i="132" s="1"/>
  <c r="R7" i="133" s="1"/>
  <c r="R7" i="134" s="1"/>
  <c r="R7" i="135" s="1"/>
  <c r="R7" i="136" s="1"/>
  <c r="R7" i="137" s="1"/>
  <c r="R7" i="138" s="1"/>
  <c r="R8" i="109"/>
  <c r="R8" i="110" s="1"/>
  <c r="R8" i="111" s="1"/>
  <c r="R8" i="112" s="1"/>
  <c r="R8" i="113" s="1"/>
  <c r="R8" i="114" s="1"/>
  <c r="R8" i="115" s="1"/>
  <c r="R8" i="116" s="1"/>
  <c r="R8" i="117" s="1"/>
  <c r="R8" i="118" s="1"/>
  <c r="R8" i="119" s="1"/>
  <c r="R8" i="120" s="1"/>
  <c r="R8" i="121" s="1"/>
  <c r="R8" i="122" s="1"/>
  <c r="R8" i="123" s="1"/>
  <c r="R8" i="124" s="1"/>
  <c r="R8" i="125" s="1"/>
  <c r="R8" i="126" s="1"/>
  <c r="R8" i="127" s="1"/>
  <c r="R8" i="128" s="1"/>
  <c r="R8" i="129" s="1"/>
  <c r="R8" i="130" s="1"/>
  <c r="R8" i="131" s="1"/>
  <c r="R8" i="132" s="1"/>
  <c r="R8" i="133" s="1"/>
  <c r="R8" i="134" s="1"/>
  <c r="R8" i="135" s="1"/>
  <c r="R8" i="136" s="1"/>
  <c r="R8" i="137" s="1"/>
  <c r="R8" i="138" s="1"/>
  <c r="I15" i="109"/>
  <c r="H15" i="110" s="1"/>
  <c r="I15" i="110" s="1"/>
  <c r="H15" i="111" s="1"/>
  <c r="I15" i="111" s="1"/>
  <c r="H15" i="112" s="1"/>
  <c r="I15" i="112" s="1"/>
  <c r="H15" i="113" s="1"/>
  <c r="I15" i="113" s="1"/>
  <c r="H15" i="114" s="1"/>
  <c r="I15" i="114" s="1"/>
  <c r="H15" i="115" s="1"/>
  <c r="I15" i="115" s="1"/>
  <c r="H15" i="116" s="1"/>
  <c r="I15" i="116" s="1"/>
  <c r="H15" i="117" s="1"/>
  <c r="I15" i="117" s="1"/>
  <c r="H15" i="118" s="1"/>
  <c r="I15" i="118" s="1"/>
  <c r="H15" i="119" s="1"/>
  <c r="I15" i="119" s="1"/>
  <c r="H15" i="120" s="1"/>
  <c r="I15" i="120" s="1"/>
  <c r="H15" i="121" s="1"/>
  <c r="I15" i="121" s="1"/>
  <c r="H15" i="122" s="1"/>
  <c r="I15" i="122" s="1"/>
  <c r="H15" i="123" s="1"/>
  <c r="I15" i="123" s="1"/>
  <c r="H15" i="124" s="1"/>
  <c r="I15" i="124" s="1"/>
  <c r="H15" i="125" s="1"/>
  <c r="I15" i="125" s="1"/>
  <c r="H15" i="126" s="1"/>
  <c r="I15" i="126" s="1"/>
  <c r="H15" i="127" s="1"/>
  <c r="I15" i="127" s="1"/>
  <c r="H15" i="128" s="1"/>
  <c r="I15" i="128" s="1"/>
  <c r="H15" i="129" s="1"/>
  <c r="I15" i="129" s="1"/>
  <c r="H15" i="130" s="1"/>
  <c r="I15" i="130" s="1"/>
  <c r="H15" i="131" s="1"/>
  <c r="I15" i="131" s="1"/>
  <c r="H15" i="132" s="1"/>
  <c r="I15" i="132" s="1"/>
  <c r="H15" i="133" s="1"/>
  <c r="I15" i="133" s="1"/>
  <c r="H15" i="134" s="1"/>
  <c r="I15" i="134" s="1"/>
  <c r="H15" i="135" s="1"/>
  <c r="I15" i="135" s="1"/>
  <c r="H15" i="136" s="1"/>
  <c r="I15" i="136" s="1"/>
  <c r="H15" i="137" s="1"/>
  <c r="I15" i="137" s="1"/>
  <c r="H15" i="138" s="1"/>
  <c r="I15" i="138" s="1"/>
  <c r="R11" i="109"/>
  <c r="R11" i="110" s="1"/>
  <c r="I14" i="109"/>
  <c r="H14" i="110" s="1"/>
  <c r="I14" i="110" s="1"/>
  <c r="H14" i="111" s="1"/>
  <c r="I14" i="111" s="1"/>
  <c r="H14" i="112" s="1"/>
  <c r="I14" i="112" s="1"/>
  <c r="H14" i="113" s="1"/>
  <c r="I14" i="113" s="1"/>
  <c r="H14" i="114" s="1"/>
  <c r="I14" i="114" s="1"/>
  <c r="H14" i="115" s="1"/>
  <c r="I14" i="115" s="1"/>
  <c r="H14" i="116" s="1"/>
  <c r="I14" i="116" s="1"/>
  <c r="H14" i="117" s="1"/>
  <c r="I14" i="117" s="1"/>
  <c r="H14" i="118" s="1"/>
  <c r="I14" i="118" s="1"/>
  <c r="H14" i="119" s="1"/>
  <c r="I14" i="119" s="1"/>
  <c r="H14" i="120" s="1"/>
  <c r="I14" i="120" s="1"/>
  <c r="H14" i="121" s="1"/>
  <c r="I14" i="121" s="1"/>
  <c r="H14" i="122" s="1"/>
  <c r="I14" i="122" s="1"/>
  <c r="H14" i="123" s="1"/>
  <c r="I14" i="123" s="1"/>
  <c r="H14" i="124" s="1"/>
  <c r="I14" i="124" s="1"/>
  <c r="H14" i="125" s="1"/>
  <c r="I14" i="125" s="1"/>
  <c r="H14" i="126" s="1"/>
  <c r="I14" i="126" s="1"/>
  <c r="H14" i="127" s="1"/>
  <c r="I14" i="127" s="1"/>
  <c r="H14" i="128" s="1"/>
  <c r="I14" i="128" s="1"/>
  <c r="H14" i="129" s="1"/>
  <c r="I14" i="129" s="1"/>
  <c r="H14" i="130" s="1"/>
  <c r="I14" i="130" s="1"/>
  <c r="H14" i="131" s="1"/>
  <c r="I14" i="131" s="1"/>
  <c r="H14" i="132" s="1"/>
  <c r="I14" i="132" s="1"/>
  <c r="H14" i="133" s="1"/>
  <c r="I14" i="133" s="1"/>
  <c r="H14" i="134" s="1"/>
  <c r="I14" i="134" s="1"/>
  <c r="H14" i="135" s="1"/>
  <c r="I14" i="135" s="1"/>
  <c r="H14" i="136" s="1"/>
  <c r="I14" i="136" s="1"/>
  <c r="H14" i="137" s="1"/>
  <c r="I14" i="137" s="1"/>
  <c r="H14" i="138" s="1"/>
  <c r="I14" i="138" s="1"/>
  <c r="I17" i="109"/>
  <c r="H17" i="110" s="1"/>
  <c r="I17" i="110" s="1"/>
  <c r="H17" i="111" s="1"/>
  <c r="I17" i="111" s="1"/>
  <c r="H17" i="112" s="1"/>
  <c r="I17" i="112" s="1"/>
  <c r="H17" i="113" s="1"/>
  <c r="I17" i="113" s="1"/>
  <c r="H17" i="114" s="1"/>
  <c r="I17" i="114" s="1"/>
  <c r="H17" i="115" s="1"/>
  <c r="I17" i="115" s="1"/>
  <c r="H17" i="116" s="1"/>
  <c r="I17" i="116" s="1"/>
  <c r="H17" i="117" s="1"/>
  <c r="I17" i="117" s="1"/>
  <c r="H17" i="118" s="1"/>
  <c r="I17" i="118" s="1"/>
  <c r="H17" i="119" s="1"/>
  <c r="I17" i="119" s="1"/>
  <c r="H17" i="120" s="1"/>
  <c r="I17" i="120" s="1"/>
  <c r="H17" i="121" s="1"/>
  <c r="I17" i="121" s="1"/>
  <c r="H17" i="122" s="1"/>
  <c r="I17" i="122" s="1"/>
  <c r="H17" i="123" s="1"/>
  <c r="I17" i="123" s="1"/>
  <c r="H17" i="124" s="1"/>
  <c r="I17" i="124" s="1"/>
  <c r="H17" i="125" s="1"/>
  <c r="I17" i="125" s="1"/>
  <c r="H17" i="126" s="1"/>
  <c r="I17" i="126" s="1"/>
  <c r="H17" i="127" s="1"/>
  <c r="I17" i="127" s="1"/>
  <c r="H17" i="128" s="1"/>
  <c r="I17" i="128" s="1"/>
  <c r="H17" i="129" s="1"/>
  <c r="I17" i="129" s="1"/>
  <c r="H17" i="130" s="1"/>
  <c r="I17" i="130" s="1"/>
  <c r="H17" i="131" s="1"/>
  <c r="I17" i="131" s="1"/>
  <c r="H17" i="132" s="1"/>
  <c r="I17" i="132" s="1"/>
  <c r="H17" i="133" s="1"/>
  <c r="I17" i="133" s="1"/>
  <c r="H17" i="134" s="1"/>
  <c r="I17" i="134" s="1"/>
  <c r="H17" i="135" s="1"/>
  <c r="I17" i="135" s="1"/>
  <c r="H17" i="136" s="1"/>
  <c r="I17" i="136" s="1"/>
  <c r="H17" i="137" s="1"/>
  <c r="I17" i="137" s="1"/>
  <c r="H17" i="138" s="1"/>
  <c r="I17" i="138" s="1"/>
  <c r="I19" i="109"/>
  <c r="H19" i="110" s="1"/>
  <c r="I19" i="110" s="1"/>
  <c r="H19" i="111" s="1"/>
  <c r="I19" i="111" s="1"/>
  <c r="H19" i="112" s="1"/>
  <c r="I19" i="112" s="1"/>
  <c r="H19" i="113" s="1"/>
  <c r="I19" i="113" s="1"/>
  <c r="H19" i="114" s="1"/>
  <c r="I19" i="114" s="1"/>
  <c r="H19" i="115" s="1"/>
  <c r="I19" i="115" s="1"/>
  <c r="H19" i="116" s="1"/>
  <c r="I19" i="116" s="1"/>
  <c r="H19" i="117" s="1"/>
  <c r="I19" i="117" s="1"/>
  <c r="H19" i="118" s="1"/>
  <c r="I19" i="118" s="1"/>
  <c r="H19" i="119" s="1"/>
  <c r="I19" i="119" s="1"/>
  <c r="H19" i="120" s="1"/>
  <c r="I19" i="120" s="1"/>
  <c r="H19" i="121" s="1"/>
  <c r="I19" i="121" s="1"/>
  <c r="H19" i="122" s="1"/>
  <c r="I19" i="122" s="1"/>
  <c r="H19" i="123" s="1"/>
  <c r="I19" i="123" s="1"/>
  <c r="H19" i="124" s="1"/>
  <c r="I19" i="124" s="1"/>
  <c r="H19" i="125" s="1"/>
  <c r="I19" i="125" s="1"/>
  <c r="H19" i="126" s="1"/>
  <c r="I19" i="126" s="1"/>
  <c r="H19" i="127" s="1"/>
  <c r="I19" i="127" s="1"/>
  <c r="H19" i="128" s="1"/>
  <c r="I19" i="128" s="1"/>
  <c r="H19" i="129" s="1"/>
  <c r="I19" i="129" s="1"/>
  <c r="H19" i="130" s="1"/>
  <c r="I19" i="130" s="1"/>
  <c r="H19" i="131" s="1"/>
  <c r="I19" i="131" s="1"/>
  <c r="H19" i="132" s="1"/>
  <c r="I19" i="132" s="1"/>
  <c r="H19" i="133" s="1"/>
  <c r="I19" i="133" s="1"/>
  <c r="H19" i="134" s="1"/>
  <c r="I19" i="134" s="1"/>
  <c r="H19" i="135" s="1"/>
  <c r="I19" i="135" s="1"/>
  <c r="H19" i="136" s="1"/>
  <c r="I19" i="136" s="1"/>
  <c r="H19" i="137" s="1"/>
  <c r="I19" i="137" s="1"/>
  <c r="H19" i="138" s="1"/>
  <c r="I19" i="138" s="1"/>
  <c r="R13" i="109"/>
  <c r="R13" i="110" s="1"/>
  <c r="I18" i="109"/>
  <c r="H18" i="110" s="1"/>
  <c r="I18" i="110" s="1"/>
  <c r="H18" i="111" s="1"/>
  <c r="I18" i="111" s="1"/>
  <c r="H18" i="112" s="1"/>
  <c r="I18" i="112" s="1"/>
  <c r="H18" i="113" s="1"/>
  <c r="I18" i="113" s="1"/>
  <c r="H18" i="114" s="1"/>
  <c r="I18" i="114" s="1"/>
  <c r="H18" i="115" s="1"/>
  <c r="I18" i="115" s="1"/>
  <c r="H18" i="116" s="1"/>
  <c r="I18" i="116" s="1"/>
  <c r="H18" i="117" s="1"/>
  <c r="I18" i="117" s="1"/>
  <c r="H18" i="118" s="1"/>
  <c r="I18" i="118" s="1"/>
  <c r="H18" i="119" s="1"/>
  <c r="I18" i="119" s="1"/>
  <c r="H18" i="120" s="1"/>
  <c r="I18" i="120" s="1"/>
  <c r="H18" i="121" s="1"/>
  <c r="I18" i="121" s="1"/>
  <c r="H18" i="122" s="1"/>
  <c r="I18" i="122" s="1"/>
  <c r="H18" i="123" s="1"/>
  <c r="I18" i="123" s="1"/>
  <c r="H18" i="124" s="1"/>
  <c r="I18" i="124" s="1"/>
  <c r="H18" i="125" s="1"/>
  <c r="I18" i="125" s="1"/>
  <c r="H18" i="126" s="1"/>
  <c r="I18" i="126" s="1"/>
  <c r="H18" i="127" s="1"/>
  <c r="I18" i="127" s="1"/>
  <c r="H18" i="128" s="1"/>
  <c r="I18" i="128" s="1"/>
  <c r="H18" i="129" s="1"/>
  <c r="I18" i="129" s="1"/>
  <c r="H18" i="130" s="1"/>
  <c r="I18" i="130" s="1"/>
  <c r="H18" i="131" s="1"/>
  <c r="I18" i="131" s="1"/>
  <c r="H18" i="132" s="1"/>
  <c r="I18" i="132" s="1"/>
  <c r="H18" i="133" s="1"/>
  <c r="I18" i="133" s="1"/>
  <c r="H18" i="134" s="1"/>
  <c r="I18" i="134" s="1"/>
  <c r="H18" i="135" s="1"/>
  <c r="I18" i="135" s="1"/>
  <c r="H18" i="136" s="1"/>
  <c r="I18" i="136" s="1"/>
  <c r="H18" i="137" s="1"/>
  <c r="I18" i="137" s="1"/>
  <c r="H18" i="138" s="1"/>
  <c r="I18" i="138" s="1"/>
  <c r="I13" i="109"/>
  <c r="H13" i="110" s="1"/>
  <c r="I13" i="110" s="1"/>
  <c r="H13" i="111" s="1"/>
  <c r="I13" i="111" s="1"/>
  <c r="I16" i="109"/>
  <c r="H16" i="110" s="1"/>
  <c r="I16" i="110" s="1"/>
  <c r="H16" i="111" s="1"/>
  <c r="I16" i="111" s="1"/>
  <c r="H16" i="112" s="1"/>
  <c r="I16" i="112" s="1"/>
  <c r="H16" i="113" s="1"/>
  <c r="I16" i="113" s="1"/>
  <c r="H16" i="114" s="1"/>
  <c r="I16" i="114" s="1"/>
  <c r="H16" i="115" s="1"/>
  <c r="I16" i="115" s="1"/>
  <c r="H16" i="116" s="1"/>
  <c r="I16" i="116" s="1"/>
  <c r="H16" i="117" s="1"/>
  <c r="I16" i="117" s="1"/>
  <c r="H16" i="118" s="1"/>
  <c r="I16" i="118" s="1"/>
  <c r="H16" i="119" s="1"/>
  <c r="I16" i="119" s="1"/>
  <c r="H16" i="120" s="1"/>
  <c r="I16" i="120" s="1"/>
  <c r="H16" i="121" s="1"/>
  <c r="I16" i="121" s="1"/>
  <c r="G20" i="90"/>
  <c r="F20" i="109"/>
  <c r="I20" i="90"/>
  <c r="F20" i="110"/>
  <c r="G20" i="118"/>
  <c r="H16" i="122" l="1"/>
  <c r="I16" i="122" s="1"/>
  <c r="H16" i="123" s="1"/>
  <c r="I16" i="123" s="1"/>
  <c r="H16" i="124" s="1"/>
  <c r="I16" i="124" s="1"/>
  <c r="H16" i="125" s="1"/>
  <c r="I16" i="125" s="1"/>
  <c r="O6" i="109"/>
  <c r="R6" i="109"/>
  <c r="D8" i="110"/>
  <c r="D5" i="111" s="1"/>
  <c r="D8" i="111" s="1"/>
  <c r="D5" i="112" s="1"/>
  <c r="D8" i="112" s="1"/>
  <c r="D5" i="113" s="1"/>
  <c r="D8" i="113" s="1"/>
  <c r="D5" i="114" s="1"/>
  <c r="D8" i="114" s="1"/>
  <c r="D5" i="115" s="1"/>
  <c r="D8" i="115" s="1"/>
  <c r="D5" i="116" s="1"/>
  <c r="D8" i="116" s="1"/>
  <c r="D5" i="117" s="1"/>
  <c r="D8" i="117" s="1"/>
  <c r="R13" i="111"/>
  <c r="R13" i="112" s="1"/>
  <c r="R11" i="111"/>
  <c r="R11" i="112" s="1"/>
  <c r="R12" i="111"/>
  <c r="R12" i="112" s="1"/>
  <c r="R14" i="111"/>
  <c r="R14" i="112" s="1"/>
  <c r="R14" i="113" s="1"/>
  <c r="R14" i="114" s="1"/>
  <c r="R14" i="115" s="1"/>
  <c r="R14" i="116" s="1"/>
  <c r="R14" i="117" s="1"/>
  <c r="R14" i="118" s="1"/>
  <c r="R14" i="119" s="1"/>
  <c r="R14" i="120" s="1"/>
  <c r="R14" i="121" s="1"/>
  <c r="R14" i="122" s="1"/>
  <c r="R14" i="123" s="1"/>
  <c r="R14" i="124" s="1"/>
  <c r="R14" i="125" s="1"/>
  <c r="R14" i="126" s="1"/>
  <c r="R14" i="127" s="1"/>
  <c r="R14" i="128" s="1"/>
  <c r="R14" i="129" s="1"/>
  <c r="R14" i="130" s="1"/>
  <c r="R14" i="131" s="1"/>
  <c r="R14" i="132" s="1"/>
  <c r="R14" i="133" s="1"/>
  <c r="R14" i="134" s="1"/>
  <c r="R14" i="135" s="1"/>
  <c r="R14" i="136" s="1"/>
  <c r="R14" i="137" s="1"/>
  <c r="R14" i="138" s="1"/>
  <c r="I20" i="109"/>
  <c r="H20" i="110" s="1"/>
  <c r="H20" i="109"/>
  <c r="I6" i="90"/>
  <c r="I7" i="90" s="1"/>
  <c r="I5" i="109" s="1"/>
  <c r="H13" i="112"/>
  <c r="I13" i="112" s="1"/>
  <c r="I20" i="111"/>
  <c r="H20" i="112" s="1"/>
  <c r="I20" i="110"/>
  <c r="H16" i="126" l="1"/>
  <c r="I16" i="126" s="1"/>
  <c r="H16" i="127" s="1"/>
  <c r="I16" i="127" s="1"/>
  <c r="R6" i="110"/>
  <c r="R21" i="110" s="1"/>
  <c r="R21" i="109"/>
  <c r="O6" i="110"/>
  <c r="O21" i="109"/>
  <c r="H20" i="111"/>
  <c r="I6" i="110"/>
  <c r="R6" i="111"/>
  <c r="R21" i="111" s="1"/>
  <c r="D5" i="118"/>
  <c r="D8" i="118" s="1"/>
  <c r="R12" i="113"/>
  <c r="R12" i="114" s="1"/>
  <c r="R12" i="115" s="1"/>
  <c r="R12" i="116" s="1"/>
  <c r="R12" i="117" s="1"/>
  <c r="R12" i="118" s="1"/>
  <c r="R12" i="119" s="1"/>
  <c r="R12" i="120" s="1"/>
  <c r="R12" i="121" s="1"/>
  <c r="R12" i="122" s="1"/>
  <c r="R12" i="123" s="1"/>
  <c r="R12" i="124" s="1"/>
  <c r="R12" i="125" s="1"/>
  <c r="R12" i="126" s="1"/>
  <c r="R12" i="127" s="1"/>
  <c r="R12" i="128" s="1"/>
  <c r="R12" i="129" s="1"/>
  <c r="R12" i="130" s="1"/>
  <c r="R12" i="131" s="1"/>
  <c r="R12" i="132" s="1"/>
  <c r="R12" i="133" s="1"/>
  <c r="R12" i="134" s="1"/>
  <c r="R12" i="135" s="1"/>
  <c r="R12" i="136" s="1"/>
  <c r="R12" i="137" s="1"/>
  <c r="R12" i="138" s="1"/>
  <c r="R11" i="113"/>
  <c r="R13" i="113"/>
  <c r="R13" i="114" s="1"/>
  <c r="R13" i="115" s="1"/>
  <c r="R13" i="116" s="1"/>
  <c r="R13" i="117" s="1"/>
  <c r="R13" i="118" s="1"/>
  <c r="R13" i="119" s="1"/>
  <c r="R13" i="120" s="1"/>
  <c r="R13" i="121" s="1"/>
  <c r="R13" i="122" s="1"/>
  <c r="R13" i="123" s="1"/>
  <c r="R13" i="124" s="1"/>
  <c r="R13" i="125" s="1"/>
  <c r="R13" i="126" s="1"/>
  <c r="R13" i="127" s="1"/>
  <c r="R13" i="128" s="1"/>
  <c r="R13" i="129" s="1"/>
  <c r="R13" i="130" s="1"/>
  <c r="R13" i="131" s="1"/>
  <c r="R13" i="132" s="1"/>
  <c r="R13" i="133" s="1"/>
  <c r="R13" i="134" s="1"/>
  <c r="R13" i="135" s="1"/>
  <c r="R13" i="136" s="1"/>
  <c r="R13" i="137" s="1"/>
  <c r="R13" i="138" s="1"/>
  <c r="O10" i="111"/>
  <c r="I6" i="109"/>
  <c r="I7" i="109" s="1"/>
  <c r="I5" i="110" s="1"/>
  <c r="I20" i="112"/>
  <c r="H20" i="113" s="1"/>
  <c r="H13" i="113"/>
  <c r="I13" i="113" s="1"/>
  <c r="I7" i="110" l="1"/>
  <c r="I5" i="111" s="1"/>
  <c r="I7" i="111" s="1"/>
  <c r="I5" i="112" s="1"/>
  <c r="I7" i="112" s="1"/>
  <c r="I5" i="113" s="1"/>
  <c r="I7" i="113" s="1"/>
  <c r="I5" i="114" s="1"/>
  <c r="I7" i="114" s="1"/>
  <c r="I5" i="115" s="1"/>
  <c r="I7" i="115" s="1"/>
  <c r="I5" i="116" s="1"/>
  <c r="I7" i="116" s="1"/>
  <c r="I5" i="117" s="1"/>
  <c r="I7" i="117" s="1"/>
  <c r="I5" i="118" s="1"/>
  <c r="I7" i="118" s="1"/>
  <c r="I5" i="119" s="1"/>
  <c r="I7" i="119" s="1"/>
  <c r="I5" i="120" s="1"/>
  <c r="I7" i="120" s="1"/>
  <c r="I5" i="121" s="1"/>
  <c r="I7" i="121" s="1"/>
  <c r="I5" i="122" s="1"/>
  <c r="I7" i="122" s="1"/>
  <c r="I5" i="123" s="1"/>
  <c r="I7" i="123" s="1"/>
  <c r="I5" i="124" s="1"/>
  <c r="I7" i="124" s="1"/>
  <c r="I5" i="125" s="1"/>
  <c r="I7" i="125" s="1"/>
  <c r="I5" i="126" s="1"/>
  <c r="I7" i="126" s="1"/>
  <c r="I5" i="127" s="1"/>
  <c r="I7" i="127" s="1"/>
  <c r="I5" i="128" s="1"/>
  <c r="I7" i="128" s="1"/>
  <c r="I5" i="129" s="1"/>
  <c r="I7" i="129" s="1"/>
  <c r="I5" i="130" s="1"/>
  <c r="I7" i="130" s="1"/>
  <c r="I5" i="131" s="1"/>
  <c r="I7" i="131" s="1"/>
  <c r="I5" i="132" s="1"/>
  <c r="I7" i="132" s="1"/>
  <c r="I5" i="133" s="1"/>
  <c r="I7" i="133" s="1"/>
  <c r="I5" i="134" s="1"/>
  <c r="H16" i="128"/>
  <c r="I16" i="128" s="1"/>
  <c r="H16" i="129" s="1"/>
  <c r="I16" i="129" s="1"/>
  <c r="O21" i="110"/>
  <c r="O6" i="111"/>
  <c r="R6" i="112"/>
  <c r="R21" i="112" s="1"/>
  <c r="R11" i="114"/>
  <c r="O10" i="112"/>
  <c r="I20" i="113"/>
  <c r="H20" i="114" s="1"/>
  <c r="H13" i="114"/>
  <c r="I13" i="114" s="1"/>
  <c r="H16" i="130" l="1"/>
  <c r="I16" i="130" s="1"/>
  <c r="H16" i="131" s="1"/>
  <c r="I16" i="131" s="1"/>
  <c r="H16" i="132" s="1"/>
  <c r="I16" i="132" s="1"/>
  <c r="H16" i="133" s="1"/>
  <c r="I16" i="133" s="1"/>
  <c r="H16" i="134" s="1"/>
  <c r="I16" i="134" s="1"/>
  <c r="H16" i="135" s="1"/>
  <c r="I16" i="135" s="1"/>
  <c r="H16" i="136" s="1"/>
  <c r="I16" i="136" s="1"/>
  <c r="O21" i="111"/>
  <c r="O6" i="112"/>
  <c r="R6" i="113"/>
  <c r="R21" i="113" s="1"/>
  <c r="R11" i="115"/>
  <c r="O10" i="113"/>
  <c r="H13" i="115"/>
  <c r="I13" i="115" s="1"/>
  <c r="I20" i="114"/>
  <c r="H20" i="115" s="1"/>
  <c r="H16" i="137" l="1"/>
  <c r="I16" i="137" s="1"/>
  <c r="H16" i="138" s="1"/>
  <c r="I16" i="138" s="1"/>
  <c r="O21" i="112"/>
  <c r="O6" i="113"/>
  <c r="R6" i="114"/>
  <c r="R15" i="114" s="1"/>
  <c r="R11" i="116"/>
  <c r="O10" i="114"/>
  <c r="I20" i="115"/>
  <c r="H20" i="116" s="1"/>
  <c r="H13" i="116"/>
  <c r="I13" i="116" s="1"/>
  <c r="O6" i="114" l="1"/>
  <c r="O21" i="113"/>
  <c r="R6" i="115"/>
  <c r="R15" i="115" s="1"/>
  <c r="R11" i="117"/>
  <c r="O10" i="115"/>
  <c r="I20" i="116"/>
  <c r="H20" i="117" s="1"/>
  <c r="H13" i="117"/>
  <c r="I13" i="117" s="1"/>
  <c r="O15" i="114" l="1"/>
  <c r="O6" i="115"/>
  <c r="R6" i="116"/>
  <c r="R15" i="116" s="1"/>
  <c r="R11" i="118"/>
  <c r="R11" i="119" s="1"/>
  <c r="R11" i="120" s="1"/>
  <c r="R11" i="121" s="1"/>
  <c r="R11" i="122" s="1"/>
  <c r="R11" i="123" s="1"/>
  <c r="R11" i="124" s="1"/>
  <c r="R11" i="125" s="1"/>
  <c r="R11" i="126" s="1"/>
  <c r="R11" i="127" s="1"/>
  <c r="R11" i="128" s="1"/>
  <c r="R11" i="129" s="1"/>
  <c r="R11" i="130" s="1"/>
  <c r="R11" i="131" s="1"/>
  <c r="R11" i="132" s="1"/>
  <c r="R11" i="133" s="1"/>
  <c r="R11" i="134" s="1"/>
  <c r="R11" i="135" s="1"/>
  <c r="R11" i="136" s="1"/>
  <c r="R11" i="137" s="1"/>
  <c r="R11" i="138" s="1"/>
  <c r="O10" i="116"/>
  <c r="I20" i="117"/>
  <c r="H20" i="118" s="1"/>
  <c r="H13" i="118"/>
  <c r="I13" i="118" s="1"/>
  <c r="I20" i="118" l="1"/>
  <c r="H20" i="119" s="1"/>
  <c r="H13" i="119"/>
  <c r="I13" i="119" s="1"/>
  <c r="O15" i="115"/>
  <c r="O6" i="116"/>
  <c r="R6" i="117"/>
  <c r="R15" i="117" s="1"/>
  <c r="O10" i="117"/>
  <c r="I20" i="119" l="1"/>
  <c r="H20" i="120" s="1"/>
  <c r="H13" i="120"/>
  <c r="O15" i="116"/>
  <c r="O6" i="117"/>
  <c r="R6" i="118"/>
  <c r="O10" i="118"/>
  <c r="O10" i="119" s="1"/>
  <c r="O10" i="120" s="1"/>
  <c r="O10" i="121" s="1"/>
  <c r="O10" i="122" s="1"/>
  <c r="O10" i="123" s="1"/>
  <c r="O10" i="124" s="1"/>
  <c r="O10" i="125" s="1"/>
  <c r="O10" i="126" s="1"/>
  <c r="O10" i="127" s="1"/>
  <c r="O10" i="128" s="1"/>
  <c r="O10" i="129" s="1"/>
  <c r="O10" i="130" s="1"/>
  <c r="O10" i="131" s="1"/>
  <c r="O10" i="132" s="1"/>
  <c r="O10" i="133" s="1"/>
  <c r="O10" i="134" s="1"/>
  <c r="O10" i="135" s="1"/>
  <c r="O10" i="136" s="1"/>
  <c r="O10" i="137" s="1"/>
  <c r="O10" i="138" s="1"/>
  <c r="I13" i="120"/>
  <c r="H13" i="121" s="1"/>
  <c r="I13" i="121" s="1"/>
  <c r="I7" i="134"/>
  <c r="I5" i="135" s="1"/>
  <c r="I7" i="135" s="1"/>
  <c r="I5" i="136" s="1"/>
  <c r="I7" i="136" s="1"/>
  <c r="I5" i="137" s="1"/>
  <c r="I7" i="137" s="1"/>
  <c r="I5" i="138" s="1"/>
  <c r="I7" i="138" s="1"/>
  <c r="I20" i="120" l="1"/>
  <c r="H20" i="121" s="1"/>
  <c r="H13" i="122"/>
  <c r="I13" i="122" s="1"/>
  <c r="I20" i="121"/>
  <c r="H20" i="122" s="1"/>
  <c r="R6" i="119"/>
  <c r="R15" i="118"/>
  <c r="O15" i="117"/>
  <c r="O6" i="118"/>
  <c r="H13" i="123" l="1"/>
  <c r="I13" i="123" s="1"/>
  <c r="I20" i="122"/>
  <c r="H20" i="123" s="1"/>
  <c r="O15" i="118"/>
  <c r="O6" i="119"/>
  <c r="R6" i="120"/>
  <c r="R15" i="119"/>
  <c r="H13" i="124" l="1"/>
  <c r="I13" i="124" s="1"/>
  <c r="I20" i="123"/>
  <c r="H20" i="124" s="1"/>
  <c r="R6" i="121"/>
  <c r="R15" i="120"/>
  <c r="O6" i="120"/>
  <c r="O15" i="119"/>
  <c r="H13" i="125" l="1"/>
  <c r="I13" i="125" s="1"/>
  <c r="I20" i="124"/>
  <c r="H20" i="125" s="1"/>
  <c r="O15" i="120"/>
  <c r="O6" i="121"/>
  <c r="R6" i="122"/>
  <c r="R15" i="121"/>
  <c r="H13" i="126" l="1"/>
  <c r="I13" i="126" s="1"/>
  <c r="I20" i="125"/>
  <c r="H20" i="126" s="1"/>
  <c r="R6" i="123"/>
  <c r="R15" i="122"/>
  <c r="O6" i="122"/>
  <c r="O15" i="121"/>
  <c r="H13" i="127" l="1"/>
  <c r="I13" i="127" s="1"/>
  <c r="I20" i="126"/>
  <c r="H20" i="127" s="1"/>
  <c r="O6" i="123"/>
  <c r="O15" i="122"/>
  <c r="R6" i="124"/>
  <c r="R15" i="123"/>
  <c r="H13" i="128" l="1"/>
  <c r="I13" i="128" s="1"/>
  <c r="I20" i="127"/>
  <c r="H20" i="128" s="1"/>
  <c r="R6" i="125"/>
  <c r="R15" i="124"/>
  <c r="O6" i="124"/>
  <c r="O15" i="123"/>
  <c r="H13" i="129" l="1"/>
  <c r="I13" i="129" s="1"/>
  <c r="I20" i="128"/>
  <c r="H20" i="129" s="1"/>
  <c r="O6" i="125"/>
  <c r="O15" i="124"/>
  <c r="R6" i="126"/>
  <c r="R15" i="125"/>
  <c r="H13" i="130" l="1"/>
  <c r="I13" i="130" s="1"/>
  <c r="I20" i="129"/>
  <c r="H20" i="130" s="1"/>
  <c r="R6" i="127"/>
  <c r="R15" i="126"/>
  <c r="O6" i="126"/>
  <c r="O15" i="125"/>
  <c r="H13" i="131" l="1"/>
  <c r="I13" i="131" s="1"/>
  <c r="I20" i="130"/>
  <c r="H20" i="131" s="1"/>
  <c r="O6" i="127"/>
  <c r="O15" i="126"/>
  <c r="R6" i="128"/>
  <c r="R15" i="127"/>
  <c r="H13" i="132" l="1"/>
  <c r="I13" i="132" s="1"/>
  <c r="I20" i="131"/>
  <c r="H20" i="132" s="1"/>
  <c r="R6" i="129"/>
  <c r="R15" i="128"/>
  <c r="O6" i="128"/>
  <c r="O15" i="127"/>
  <c r="H13" i="133" l="1"/>
  <c r="I13" i="133" s="1"/>
  <c r="I20" i="132"/>
  <c r="H20" i="133" s="1"/>
  <c r="O6" i="129"/>
  <c r="O15" i="128"/>
  <c r="R6" i="130"/>
  <c r="R15" i="129"/>
  <c r="H13" i="134" l="1"/>
  <c r="I13" i="134" s="1"/>
  <c r="I20" i="133"/>
  <c r="H20" i="134" s="1"/>
  <c r="R6" i="131"/>
  <c r="R15" i="130"/>
  <c r="O6" i="130"/>
  <c r="O15" i="129"/>
  <c r="H13" i="135" l="1"/>
  <c r="I13" i="135" s="1"/>
  <c r="I20" i="134"/>
  <c r="H20" i="135" s="1"/>
  <c r="O6" i="131"/>
  <c r="O15" i="130"/>
  <c r="R6" i="132"/>
  <c r="R15" i="131"/>
  <c r="H13" i="136" l="1"/>
  <c r="I13" i="136" s="1"/>
  <c r="I20" i="135"/>
  <c r="H20" i="136" s="1"/>
  <c r="R6" i="133"/>
  <c r="R15" i="132"/>
  <c r="O6" i="132"/>
  <c r="O15" i="131"/>
  <c r="H13" i="137" l="1"/>
  <c r="I13" i="137" s="1"/>
  <c r="I20" i="136"/>
  <c r="H20" i="137" s="1"/>
  <c r="O6" i="133"/>
  <c r="O15" i="132"/>
  <c r="R6" i="134"/>
  <c r="R15" i="133"/>
  <c r="H13" i="138" l="1"/>
  <c r="I13" i="138" s="1"/>
  <c r="I20" i="138" s="1"/>
  <c r="I20" i="137"/>
  <c r="H20" i="138" s="1"/>
  <c r="R6" i="135"/>
  <c r="R15" i="134"/>
  <c r="O6" i="134"/>
  <c r="O15" i="133"/>
  <c r="O6" i="135" l="1"/>
  <c r="O15" i="134"/>
  <c r="R6" i="136"/>
  <c r="R15" i="135"/>
  <c r="R6" i="137" l="1"/>
  <c r="R15" i="136"/>
  <c r="O6" i="136"/>
  <c r="O15" i="135"/>
  <c r="O6" i="137" l="1"/>
  <c r="O15" i="136"/>
  <c r="R6" i="138"/>
  <c r="R15" i="138" s="1"/>
  <c r="R15" i="137"/>
  <c r="O6" i="138" l="1"/>
  <c r="O15" i="138" s="1"/>
  <c r="O15" i="137"/>
</calcChain>
</file>

<file path=xl/sharedStrings.xml><?xml version="1.0" encoding="utf-8"?>
<sst xmlns="http://schemas.openxmlformats.org/spreadsheetml/2006/main" count="2544" uniqueCount="116">
  <si>
    <t>TOTAL</t>
  </si>
  <si>
    <t>Unit</t>
  </si>
  <si>
    <t>Slate</t>
  </si>
  <si>
    <t>Shot Description</t>
  </si>
  <si>
    <t>BA</t>
  </si>
  <si>
    <t>AC</t>
  </si>
  <si>
    <t>Script Location</t>
  </si>
  <si>
    <t>BR</t>
  </si>
  <si>
    <t>NS</t>
  </si>
  <si>
    <t>PF</t>
  </si>
  <si>
    <t>PS</t>
  </si>
  <si>
    <t>SR</t>
  </si>
  <si>
    <t>Additional Coverage</t>
  </si>
  <si>
    <t>Budgeted / Added Complexity</t>
  </si>
  <si>
    <t>Budgeted / Reduced Complexity</t>
  </si>
  <si>
    <t>New Shot</t>
  </si>
  <si>
    <t>Production Fix</t>
  </si>
  <si>
    <t>Potential Savings</t>
  </si>
  <si>
    <t>Shot Reduction</t>
  </si>
  <si>
    <t>This Week</t>
  </si>
  <si>
    <t>To Date</t>
  </si>
  <si>
    <t>Shots</t>
  </si>
  <si>
    <t>Variance to Budget Amount</t>
  </si>
  <si>
    <t>Estimated Variance to Budget Amount</t>
  </si>
  <si>
    <t>Previous</t>
  </si>
  <si>
    <t>Shoot Date</t>
  </si>
  <si>
    <t>Shot Notes</t>
  </si>
  <si>
    <t>Shot 
Category</t>
  </si>
  <si>
    <t>Cost</t>
  </si>
  <si>
    <t>VFX SHOOT REPORT</t>
  </si>
  <si>
    <t>VFX SHOTS FILMED THIS WEEK</t>
  </si>
  <si>
    <t>Shots This Wk.</t>
  </si>
  <si>
    <t>Budgeted Shots</t>
  </si>
  <si>
    <t>VFX Balance to Complete</t>
  </si>
  <si>
    <t>VFX Activity This Week</t>
  </si>
  <si>
    <t>Budgetd Shots Filmed This Week</t>
  </si>
  <si>
    <t>Additional Shots Filmed This Week (see right)</t>
  </si>
  <si>
    <t>This Week's Highlights</t>
  </si>
  <si>
    <t>VFX Budget</t>
  </si>
  <si>
    <t>Estimated Final Cost</t>
  </si>
  <si>
    <t>Next week's Highlights</t>
  </si>
  <si>
    <t>Shots AC</t>
  </si>
  <si>
    <t>VFX Crew Working This Week</t>
  </si>
  <si>
    <t>Cam</t>
  </si>
  <si>
    <t>Est. 
Shot Cost</t>
  </si>
  <si>
    <t>Overage/Underage Summary</t>
  </si>
  <si>
    <t>Overage/Underage Reported (see below)</t>
  </si>
  <si>
    <t xml:space="preserve"> $                   -  </t>
  </si>
  <si>
    <t>AC This Week</t>
  </si>
  <si>
    <t>AC To Date</t>
  </si>
  <si>
    <t>BU</t>
  </si>
  <si>
    <t>Budgeted</t>
  </si>
  <si>
    <t xml:space="preserve"> </t>
  </si>
  <si>
    <t>Shot Reudction this Week</t>
  </si>
  <si>
    <t>Main Unit 
Day #</t>
  </si>
  <si>
    <t>EP #</t>
  </si>
  <si>
    <t>EP NM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</si>
  <si>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</si>
  <si>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</si>
  <si>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</si>
  <si>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</si>
  <si>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</si>
  <si>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</si>
  <si>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</si>
  <si>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</si>
  <si>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</si>
  <si>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GE</t>
  </si>
  <si>
    <t>SC</t>
  </si>
  <si>
    <t>GS</t>
  </si>
  <si>
    <t>NC</t>
  </si>
  <si>
    <t>TN</t>
  </si>
  <si>
    <t>GR</t>
  </si>
  <si>
    <t>IS</t>
  </si>
  <si>
    <t>IA</t>
  </si>
  <si>
    <t>MA</t>
  </si>
  <si>
    <t>.</t>
  </si>
  <si>
    <t>UGRR</t>
  </si>
  <si>
    <t>Variance from EFC by episode</t>
  </si>
  <si>
    <t>Episode</t>
  </si>
  <si>
    <t xml:space="preserve">
=MID(CELL("filename",A1),FIND("]",CELL("filename",A1))+1,255)
</t>
  </si>
  <si>
    <t xml:space="preserve">
=MID(CELL("filename",A1),FIND("]",CELL("filename",A1))+1,255)</t>
  </si>
  <si>
    <t>SEQ #</t>
  </si>
  <si>
    <t>SEQ NM</t>
  </si>
  <si>
    <t>1</t>
  </si>
  <si>
    <t>2</t>
  </si>
  <si>
    <t>3</t>
  </si>
  <si>
    <t>4</t>
  </si>
  <si>
    <t>5</t>
  </si>
  <si>
    <t>6</t>
  </si>
  <si>
    <t>7</t>
  </si>
  <si>
    <t>8</t>
  </si>
  <si>
    <t>9</t>
  </si>
  <si>
    <t>KP</t>
  </si>
  <si>
    <t>TW</t>
  </si>
  <si>
    <t>UR</t>
  </si>
  <si>
    <t>JB</t>
  </si>
  <si>
    <t>TM</t>
  </si>
  <si>
    <t>RT</t>
  </si>
  <si>
    <t>FD</t>
  </si>
  <si>
    <t>DD</t>
  </si>
  <si>
    <t>10</t>
  </si>
  <si>
    <t>11</t>
  </si>
  <si>
    <t>12</t>
  </si>
  <si>
    <t>13</t>
  </si>
  <si>
    <t>14</t>
  </si>
  <si>
    <t>15</t>
  </si>
  <si>
    <t>KM</t>
  </si>
  <si>
    <t>EC</t>
  </si>
  <si>
    <t>KW</t>
  </si>
  <si>
    <t>SL</t>
  </si>
  <si>
    <t>FP</t>
  </si>
  <si>
    <t>TY</t>
  </si>
  <si>
    <t>BOP</t>
  </si>
  <si>
    <t>Shot Reduction this Week</t>
  </si>
  <si>
    <t>Budgeted Shots Filmed This Week</t>
  </si>
  <si>
    <t>IWYB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</si>
</sst>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(&quot;$&quot;* #,##0_);_(&quot;$&quot;* \(#,##0\);_(&quot;$&quot;* &quot;-&quot;??_);_(@_)"/>
    <numFmt numFmtId="166" formatCode="mm/dd/yy"/>
    <numFmt numFmtId="167" formatCode="dddd&quot;, &quot;mmmm&quot; &quot;dd&quot;, &quot;yyyy"/>
    <numFmt numFmtId="168" formatCode="&quot;$&quot;#,##0&quot; &quot;;\(&quot;$&quot;#,##0\)"/>
    <numFmt numFmtId="169" formatCode="0\ &quot;shots&quot;"/>
  </numFmts>
  <fonts count="31" x14ac:knownFonts="1">
    <font>
      <sz val="9"/>
      <name val="Geneva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Geneva"/>
      <family val="2"/>
    </font>
    <font>
      <sz val="10"/>
      <name val="Verdana"/>
      <family val="2"/>
    </font>
    <font>
      <sz val="10"/>
      <name val="Arial"/>
      <family val="2"/>
    </font>
    <font>
      <sz val="8"/>
      <name val="Geneva"/>
      <family val="2"/>
    </font>
    <font>
      <sz val="12"/>
      <color theme="1"/>
      <name val="Calibri"/>
      <family val="2"/>
      <scheme val="minor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9"/>
      <name val="Arial"/>
      <family val="2"/>
    </font>
    <font>
      <sz val="12"/>
      <color indexed="8"/>
      <name val="Verdana"/>
      <family val="2"/>
    </font>
    <font>
      <sz val="10"/>
      <color theme="1"/>
      <name val="Calibri"/>
      <family val="2"/>
      <scheme val="minor"/>
    </font>
    <font>
      <sz val="9"/>
      <color indexed="8"/>
      <name val="Geneva"/>
      <family val="2"/>
    </font>
    <font>
      <sz val="9"/>
      <color indexed="8"/>
      <name val="Avenir Book"/>
      <family val="2"/>
    </font>
    <font>
      <b/>
      <sz val="18"/>
      <color indexed="9"/>
      <name val="Avenir Book"/>
      <family val="2"/>
    </font>
    <font>
      <b/>
      <sz val="9"/>
      <color indexed="8"/>
      <name val="Avenir Book"/>
      <family val="2"/>
    </font>
    <font>
      <sz val="10"/>
      <color indexed="8"/>
      <name val="Avenir Book"/>
      <family val="2"/>
    </font>
    <font>
      <sz val="10"/>
      <color theme="1"/>
      <name val="Avenir Book"/>
      <family val="2"/>
    </font>
    <font>
      <sz val="10"/>
      <color theme="0"/>
      <name val="Avenir Book"/>
      <family val="2"/>
    </font>
    <font>
      <sz val="11"/>
      <color indexed="8"/>
      <name val="Avenir Book"/>
      <family val="2"/>
    </font>
    <font>
      <sz val="12"/>
      <color indexed="8"/>
      <name val="Avenir Book"/>
      <family val="2"/>
    </font>
    <font>
      <sz val="18"/>
      <color indexed="8"/>
      <name val="Avenir Book"/>
      <family val="2"/>
    </font>
    <font>
      <b/>
      <sz val="12"/>
      <color theme="0"/>
      <name val="Avenir Book"/>
      <family val="2"/>
    </font>
    <font>
      <sz val="10"/>
      <color rgb="FF000000"/>
      <name val="Avenir Book"/>
      <family val="2"/>
    </font>
    <font>
      <b/>
      <sz val="18"/>
      <color rgb="FFFFFFFF"/>
      <name val="Avenir Book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  <fill>
      <patternFill patternType="lightDown">
        <fgColor theme="0" tint="-0.34998626667073579"/>
        <bgColor indexed="65"/>
      </patternFill>
    </fill>
    <fill>
      <patternFill patternType="solid">
        <fgColor rgb="FFFFFFBC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0000"/>
        <bgColor rgb="FF000000"/>
      </patternFill>
    </fill>
  </fills>
  <borders count="8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003">
    <xf numFmtId="0" fontId="0" fillId="0" borderId="0"/>
    <xf numFmtId="44" fontId="9" fillId="0" borderId="0" applyFont="0" applyFill="0" applyBorder="0" applyAlignment="0" applyProtection="0"/>
    <xf numFmtId="0" fontId="8" fillId="0" borderId="0"/>
    <xf numFmtId="0" fontId="9" fillId="0" borderId="0"/>
    <xf numFmtId="0" fontId="12" fillId="0" borderId="0"/>
    <xf numFmtId="164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" fillId="0" borderId="0"/>
    <xf numFmtId="9" fontId="1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Protection="0">
      <alignment vertical="top" wrapText="1"/>
    </xf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/>
    <xf numFmtId="0" fontId="17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267">
    <xf numFmtId="0" fontId="0" fillId="0" borderId="0" xfId="0"/>
    <xf numFmtId="0" fontId="19" fillId="6" borderId="0" xfId="3875" applyNumberFormat="1" applyFont="1" applyFill="1" applyBorder="1" applyAlignment="1">
      <alignment horizontal="center" vertical="center"/>
    </xf>
    <xf numFmtId="0" fontId="19" fillId="6" borderId="0" xfId="3875" applyFont="1" applyFill="1" applyBorder="1" applyAlignment="1">
      <alignment vertical="center"/>
    </xf>
    <xf numFmtId="49" fontId="20" fillId="7" borderId="0" xfId="3875" applyNumberFormat="1" applyFont="1" applyFill="1" applyBorder="1" applyAlignment="1">
      <alignment horizontal="left" vertical="center" indent="1"/>
    </xf>
    <xf numFmtId="0" fontId="20" fillId="7" borderId="0" xfId="3875" applyNumberFormat="1" applyFont="1" applyFill="1" applyBorder="1" applyAlignment="1">
      <alignment vertical="center"/>
    </xf>
    <xf numFmtId="49" fontId="20" fillId="7" borderId="0" xfId="3875" applyNumberFormat="1" applyFont="1" applyFill="1" applyBorder="1" applyAlignment="1">
      <alignment horizontal="left" vertical="center"/>
    </xf>
    <xf numFmtId="49" fontId="20" fillId="7" borderId="0" xfId="3875" applyNumberFormat="1" applyFont="1" applyFill="1" applyBorder="1" applyAlignment="1">
      <alignment horizontal="right" vertical="center" indent="1"/>
    </xf>
    <xf numFmtId="0" fontId="19" fillId="0" borderId="0" xfId="3875" applyNumberFormat="1" applyFont="1" applyAlignment="1">
      <alignment vertical="center"/>
    </xf>
    <xf numFmtId="0" fontId="19" fillId="0" borderId="0" xfId="3875" applyFont="1" applyAlignment="1">
      <alignment vertical="center"/>
    </xf>
    <xf numFmtId="168" fontId="19" fillId="6" borderId="0" xfId="3875" applyNumberFormat="1" applyFont="1" applyFill="1" applyBorder="1" applyAlignment="1">
      <alignment horizontal="center" vertical="center"/>
    </xf>
    <xf numFmtId="0" fontId="19" fillId="6" borderId="4" xfId="3875" applyFont="1" applyFill="1" applyBorder="1" applyAlignment="1">
      <alignment vertical="center"/>
    </xf>
    <xf numFmtId="0" fontId="19" fillId="6" borderId="8" xfId="3875" applyNumberFormat="1" applyFont="1" applyFill="1" applyBorder="1" applyAlignment="1">
      <alignment horizontal="center" vertical="center"/>
    </xf>
    <xf numFmtId="168" fontId="19" fillId="6" borderId="8" xfId="3875" applyNumberFormat="1" applyFont="1" applyFill="1" applyBorder="1" applyAlignment="1">
      <alignment horizontal="center" vertical="center"/>
    </xf>
    <xf numFmtId="0" fontId="19" fillId="6" borderId="0" xfId="3875" applyNumberFormat="1" applyFont="1" applyFill="1" applyBorder="1" applyAlignment="1">
      <alignment vertical="center"/>
    </xf>
    <xf numFmtId="0" fontId="19" fillId="6" borderId="14" xfId="3875" applyFont="1" applyFill="1" applyBorder="1" applyAlignment="1">
      <alignment vertical="center"/>
    </xf>
    <xf numFmtId="49" fontId="22" fillId="6" borderId="17" xfId="3875" applyNumberFormat="1" applyFont="1" applyFill="1" applyBorder="1" applyAlignment="1">
      <alignment horizontal="center" vertical="center"/>
    </xf>
    <xf numFmtId="49" fontId="22" fillId="6" borderId="18" xfId="3875" applyNumberFormat="1" applyFont="1" applyFill="1" applyBorder="1" applyAlignment="1">
      <alignment vertical="center"/>
    </xf>
    <xf numFmtId="0" fontId="22" fillId="6" borderId="19" xfId="3875" applyNumberFormat="1" applyFont="1" applyFill="1" applyBorder="1" applyAlignment="1">
      <alignment vertical="center"/>
    </xf>
    <xf numFmtId="49" fontId="22" fillId="6" borderId="3" xfId="3875" applyNumberFormat="1" applyFont="1" applyFill="1" applyBorder="1" applyAlignment="1">
      <alignment horizontal="center" vertical="center"/>
    </xf>
    <xf numFmtId="49" fontId="22" fillId="6" borderId="1" xfId="3875" applyNumberFormat="1" applyFont="1" applyFill="1" applyBorder="1" applyAlignment="1">
      <alignment vertical="center"/>
    </xf>
    <xf numFmtId="0" fontId="22" fillId="6" borderId="2" xfId="3875" applyNumberFormat="1" applyFont="1" applyFill="1" applyBorder="1" applyAlignment="1">
      <alignment vertical="center"/>
    </xf>
    <xf numFmtId="0" fontId="19" fillId="6" borderId="0" xfId="3875" applyNumberFormat="1" applyFont="1" applyFill="1" applyBorder="1" applyAlignment="1">
      <alignment vertical="center" wrapText="1"/>
    </xf>
    <xf numFmtId="0" fontId="19" fillId="0" borderId="0" xfId="3875" applyNumberFormat="1" applyFont="1" applyBorder="1" applyAlignment="1">
      <alignment vertical="center"/>
    </xf>
    <xf numFmtId="0" fontId="19" fillId="0" borderId="0" xfId="3875" applyFont="1" applyBorder="1" applyAlignment="1">
      <alignment vertical="center"/>
    </xf>
    <xf numFmtId="0" fontId="22" fillId="0" borderId="0" xfId="3875" applyNumberFormat="1" applyFont="1" applyAlignment="1">
      <alignment vertical="center"/>
    </xf>
    <xf numFmtId="168" fontId="22" fillId="6" borderId="0" xfId="3875" applyNumberFormat="1" applyFont="1" applyFill="1" applyBorder="1" applyAlignment="1">
      <alignment vertical="center"/>
    </xf>
    <xf numFmtId="166" fontId="19" fillId="6" borderId="8" xfId="3875" applyNumberFormat="1" applyFont="1" applyFill="1" applyBorder="1" applyAlignment="1">
      <alignment horizontal="right" vertical="center"/>
    </xf>
    <xf numFmtId="166" fontId="19" fillId="6" borderId="8" xfId="3875" applyNumberFormat="1" applyFont="1" applyFill="1" applyBorder="1" applyAlignment="1">
      <alignment horizontal="left" vertical="center"/>
    </xf>
    <xf numFmtId="0" fontId="19" fillId="0" borderId="0" xfId="3875" applyNumberFormat="1" applyFont="1" applyAlignment="1">
      <alignment horizontal="center" vertical="center"/>
    </xf>
    <xf numFmtId="0" fontId="19" fillId="0" borderId="0" xfId="3875" applyFont="1" applyAlignment="1">
      <alignment horizontal="center" vertical="center"/>
    </xf>
    <xf numFmtId="169" fontId="22" fillId="0" borderId="17" xfId="3875" applyNumberFormat="1" applyFont="1" applyFill="1" applyBorder="1" applyAlignment="1">
      <alignment horizontal="center" vertical="center"/>
    </xf>
    <xf numFmtId="165" fontId="22" fillId="0" borderId="17" xfId="3875" applyNumberFormat="1" applyFont="1" applyFill="1" applyBorder="1" applyAlignment="1">
      <alignment horizontal="left" vertical="center"/>
    </xf>
    <xf numFmtId="165" fontId="22" fillId="0" borderId="20" xfId="3875" applyNumberFormat="1" applyFont="1" applyFill="1" applyBorder="1" applyAlignment="1">
      <alignment horizontal="left" vertical="center"/>
    </xf>
    <xf numFmtId="169" fontId="22" fillId="0" borderId="3" xfId="3875" applyNumberFormat="1" applyFont="1" applyFill="1" applyBorder="1" applyAlignment="1">
      <alignment horizontal="center" vertical="center"/>
    </xf>
    <xf numFmtId="165" fontId="22" fillId="0" borderId="3" xfId="3875" applyNumberFormat="1" applyFont="1" applyFill="1" applyBorder="1" applyAlignment="1">
      <alignment horizontal="left" vertical="center"/>
    </xf>
    <xf numFmtId="0" fontId="22" fillId="6" borderId="0" xfId="3875" applyNumberFormat="1" applyFont="1" applyFill="1" applyBorder="1" applyAlignment="1">
      <alignment horizontal="left" vertical="center"/>
    </xf>
    <xf numFmtId="49" fontId="22" fillId="2" borderId="3" xfId="3875" applyNumberFormat="1" applyFont="1" applyFill="1" applyBorder="1" applyAlignment="1">
      <alignment horizontal="center" vertical="center" wrapText="1"/>
    </xf>
    <xf numFmtId="0" fontId="25" fillId="0" borderId="0" xfId="3875" applyNumberFormat="1" applyFont="1" applyAlignment="1">
      <alignment vertical="center"/>
    </xf>
    <xf numFmtId="0" fontId="25" fillId="0" borderId="0" xfId="3875" applyFont="1" applyAlignment="1">
      <alignment vertical="center"/>
    </xf>
    <xf numFmtId="0" fontId="21" fillId="6" borderId="0" xfId="3875" applyFont="1" applyFill="1" applyBorder="1" applyAlignment="1">
      <alignment vertical="center"/>
    </xf>
    <xf numFmtId="168" fontId="20" fillId="7" borderId="0" xfId="3875" applyNumberFormat="1" applyFont="1" applyFill="1" applyBorder="1" applyAlignment="1">
      <alignment vertical="center"/>
    </xf>
    <xf numFmtId="0" fontId="21" fillId="0" borderId="0" xfId="3875" applyNumberFormat="1" applyFont="1" applyAlignment="1">
      <alignment vertical="center"/>
    </xf>
    <xf numFmtId="0" fontId="21" fillId="0" borderId="0" xfId="3875" applyFont="1" applyAlignment="1">
      <alignment vertical="center"/>
    </xf>
    <xf numFmtId="49" fontId="26" fillId="6" borderId="0" xfId="3875" applyNumberFormat="1" applyFont="1" applyFill="1" applyBorder="1" applyAlignment="1">
      <alignment vertical="center"/>
    </xf>
    <xf numFmtId="0" fontId="27" fillId="6" borderId="0" xfId="3875" applyNumberFormat="1" applyFont="1" applyFill="1" applyBorder="1" applyAlignment="1">
      <alignment vertical="center"/>
    </xf>
    <xf numFmtId="0" fontId="27" fillId="6" borderId="0" xfId="3875" applyNumberFormat="1" applyFont="1" applyFill="1" applyBorder="1" applyAlignment="1">
      <alignment horizontal="right" vertical="center"/>
    </xf>
    <xf numFmtId="49" fontId="19" fillId="6" borderId="0" xfId="3875" applyNumberFormat="1" applyFont="1" applyFill="1" applyBorder="1" applyAlignment="1">
      <alignment horizontal="left" vertical="center"/>
    </xf>
    <xf numFmtId="49" fontId="22" fillId="6" borderId="15" xfId="3875" applyNumberFormat="1" applyFont="1" applyFill="1" applyBorder="1" applyAlignment="1">
      <alignment horizontal="left" indent="1"/>
    </xf>
    <xf numFmtId="49" fontId="22" fillId="6" borderId="22" xfId="3875" applyNumberFormat="1" applyFont="1" applyFill="1" applyBorder="1" applyAlignment="1">
      <alignment horizontal="left" indent="1"/>
    </xf>
    <xf numFmtId="49" fontId="22" fillId="6" borderId="16" xfId="3875" applyNumberFormat="1" applyFont="1" applyFill="1" applyBorder="1" applyAlignment="1">
      <alignment horizontal="left" indent="1"/>
    </xf>
    <xf numFmtId="165" fontId="22" fillId="0" borderId="17" xfId="3875" applyNumberFormat="1" applyFont="1" applyFill="1" applyBorder="1" applyAlignment="1">
      <alignment horizontal="center"/>
    </xf>
    <xf numFmtId="49" fontId="22" fillId="6" borderId="24" xfId="3875" applyNumberFormat="1" applyFont="1" applyFill="1" applyBorder="1" applyAlignment="1">
      <alignment horizontal="left" indent="2"/>
    </xf>
    <xf numFmtId="49" fontId="22" fillId="6" borderId="25" xfId="3875" applyNumberFormat="1" applyFont="1" applyFill="1" applyBorder="1" applyAlignment="1">
      <alignment horizontal="left" indent="1"/>
    </xf>
    <xf numFmtId="49" fontId="22" fillId="6" borderId="26" xfId="3875" applyNumberFormat="1" applyFont="1" applyFill="1" applyBorder="1" applyAlignment="1">
      <alignment horizontal="left" indent="1"/>
    </xf>
    <xf numFmtId="49" fontId="22" fillId="0" borderId="10" xfId="3875" applyNumberFormat="1" applyFont="1" applyFill="1" applyBorder="1" applyAlignment="1">
      <alignment horizontal="left" indent="1"/>
    </xf>
    <xf numFmtId="49" fontId="22" fillId="0" borderId="4" xfId="3875" applyNumberFormat="1" applyFont="1" applyFill="1" applyBorder="1" applyAlignment="1">
      <alignment horizontal="left" indent="1"/>
    </xf>
    <xf numFmtId="49" fontId="22" fillId="0" borderId="11" xfId="3875" applyNumberFormat="1" applyFont="1" applyFill="1" applyBorder="1" applyAlignment="1">
      <alignment horizontal="left" indent="1"/>
    </xf>
    <xf numFmtId="49" fontId="22" fillId="6" borderId="15" xfId="3875" applyNumberFormat="1" applyFont="1" applyFill="1" applyBorder="1" applyAlignment="1">
      <alignment vertical="center"/>
    </xf>
    <xf numFmtId="0" fontId="19" fillId="0" borderId="22" xfId="3875" applyNumberFormat="1" applyFont="1" applyBorder="1" applyAlignment="1">
      <alignment vertical="center"/>
    </xf>
    <xf numFmtId="0" fontId="22" fillId="6" borderId="16" xfId="3875" applyNumberFormat="1" applyFont="1" applyFill="1" applyBorder="1" applyAlignment="1">
      <alignment vertical="center"/>
    </xf>
    <xf numFmtId="0" fontId="19" fillId="0" borderId="27" xfId="3875" applyNumberFormat="1" applyFont="1" applyBorder="1" applyAlignment="1">
      <alignment vertical="center"/>
    </xf>
    <xf numFmtId="0" fontId="19" fillId="0" borderId="8" xfId="3875" applyNumberFormat="1" applyFont="1" applyBorder="1" applyAlignment="1">
      <alignment vertical="center"/>
    </xf>
    <xf numFmtId="165" fontId="23" fillId="0" borderId="13" xfId="3875" applyNumberFormat="1" applyFont="1" applyFill="1" applyBorder="1" applyAlignment="1">
      <alignment horizontal="center"/>
    </xf>
    <xf numFmtId="169" fontId="22" fillId="0" borderId="20" xfId="3875" applyNumberFormat="1" applyFont="1" applyFill="1" applyBorder="1" applyAlignment="1">
      <alignment horizontal="center" vertical="center"/>
    </xf>
    <xf numFmtId="165" fontId="22" fillId="0" borderId="28" xfId="3875" applyNumberFormat="1" applyFont="1" applyFill="1" applyBorder="1" applyAlignment="1">
      <alignment horizontal="left" vertical="center"/>
    </xf>
    <xf numFmtId="165" fontId="23" fillId="0" borderId="23" xfId="3875" applyNumberFormat="1" applyFont="1" applyFill="1" applyBorder="1" applyAlignment="1">
      <alignment horizontal="left"/>
    </xf>
    <xf numFmtId="0" fontId="22" fillId="8" borderId="0" xfId="3875" applyNumberFormat="1" applyFont="1" applyFill="1" applyAlignment="1">
      <alignment vertical="center"/>
    </xf>
    <xf numFmtId="49" fontId="22" fillId="4" borderId="1" xfId="3875" applyNumberFormat="1" applyFont="1" applyFill="1" applyBorder="1" applyAlignment="1">
      <alignment horizontal="left" vertical="center" indent="1"/>
    </xf>
    <xf numFmtId="49" fontId="22" fillId="4" borderId="8" xfId="3875" applyNumberFormat="1" applyFont="1" applyFill="1" applyBorder="1" applyAlignment="1">
      <alignment vertical="center"/>
    </xf>
    <xf numFmtId="49" fontId="22" fillId="4" borderId="2" xfId="3875" applyNumberFormat="1" applyFont="1" applyFill="1" applyBorder="1" applyAlignment="1">
      <alignment horizontal="center" vertical="center"/>
    </xf>
    <xf numFmtId="49" fontId="22" fillId="4" borderId="1" xfId="3875" applyNumberFormat="1" applyFont="1" applyFill="1" applyBorder="1" applyAlignment="1">
      <alignment horizontal="left" indent="1"/>
    </xf>
    <xf numFmtId="49" fontId="22" fillId="4" borderId="8" xfId="3875" applyNumberFormat="1" applyFont="1" applyFill="1" applyBorder="1" applyAlignment="1"/>
    <xf numFmtId="49" fontId="22" fillId="4" borderId="2" xfId="3875" applyNumberFormat="1" applyFont="1" applyFill="1" applyBorder="1" applyAlignment="1">
      <alignment horizontal="center"/>
    </xf>
    <xf numFmtId="166" fontId="22" fillId="4" borderId="10" xfId="3875" applyNumberFormat="1" applyFont="1" applyFill="1" applyBorder="1" applyAlignment="1">
      <alignment horizontal="center" vertical="center"/>
    </xf>
    <xf numFmtId="0" fontId="22" fillId="4" borderId="4" xfId="3875" applyNumberFormat="1" applyFont="1" applyFill="1" applyBorder="1" applyAlignment="1">
      <alignment horizontal="center" vertical="center"/>
    </xf>
    <xf numFmtId="49" fontId="22" fillId="4" borderId="4" xfId="3875" applyNumberFormat="1" applyFont="1" applyFill="1" applyBorder="1" applyAlignment="1">
      <alignment horizontal="center" vertical="center"/>
    </xf>
    <xf numFmtId="49" fontId="22" fillId="4" borderId="11" xfId="3875" applyNumberFormat="1" applyFont="1" applyFill="1" applyBorder="1" applyAlignment="1">
      <alignment horizontal="center" vertical="center"/>
    </xf>
    <xf numFmtId="49" fontId="22" fillId="4" borderId="2" xfId="3875" applyNumberFormat="1" applyFont="1" applyFill="1" applyBorder="1" applyAlignment="1">
      <alignment vertical="center"/>
    </xf>
    <xf numFmtId="49" fontId="22" fillId="4" borderId="8" xfId="3875" applyNumberFormat="1" applyFont="1" applyFill="1" applyBorder="1" applyAlignment="1">
      <alignment horizontal="left" vertical="center" indent="1"/>
    </xf>
    <xf numFmtId="49" fontId="22" fillId="4" borderId="2" xfId="3875" applyNumberFormat="1" applyFont="1" applyFill="1" applyBorder="1" applyAlignment="1">
      <alignment horizontal="left" vertical="center" indent="1"/>
    </xf>
    <xf numFmtId="49" fontId="22" fillId="4" borderId="3" xfId="3875" applyNumberFormat="1" applyFont="1" applyFill="1" applyBorder="1" applyAlignment="1">
      <alignment horizontal="center" vertical="center"/>
    </xf>
    <xf numFmtId="49" fontId="22" fillId="4" borderId="10" xfId="3875" applyNumberFormat="1" applyFont="1" applyFill="1" applyBorder="1" applyAlignment="1">
      <alignment horizontal="left" indent="1"/>
    </xf>
    <xf numFmtId="49" fontId="22" fillId="4" borderId="4" xfId="3875" applyNumberFormat="1" applyFont="1" applyFill="1" applyBorder="1" applyAlignment="1">
      <alignment horizontal="center"/>
    </xf>
    <xf numFmtId="49" fontId="22" fillId="4" borderId="3" xfId="3875" applyNumberFormat="1" applyFont="1" applyFill="1" applyBorder="1" applyAlignment="1">
      <alignment horizontal="center" vertical="center" wrapText="1"/>
    </xf>
    <xf numFmtId="169" fontId="23" fillId="0" borderId="23" xfId="3875" applyNumberFormat="1" applyFont="1" applyFill="1" applyBorder="1" applyAlignment="1">
      <alignment horizontal="center"/>
    </xf>
    <xf numFmtId="165" fontId="22" fillId="0" borderId="2" xfId="3875" applyNumberFormat="1" applyFont="1" applyFill="1" applyBorder="1" applyAlignment="1">
      <alignment horizontal="left" vertical="center"/>
    </xf>
    <xf numFmtId="165" fontId="23" fillId="0" borderId="21" xfId="3875" applyNumberFormat="1" applyFont="1" applyFill="1" applyBorder="1" applyAlignment="1">
      <alignment horizontal="center"/>
    </xf>
    <xf numFmtId="168" fontId="19" fillId="6" borderId="0" xfId="3875" applyNumberFormat="1" applyFont="1" applyFill="1" applyBorder="1" applyAlignment="1">
      <alignment vertical="center"/>
    </xf>
    <xf numFmtId="49" fontId="28" fillId="3" borderId="10" xfId="3875" applyNumberFormat="1" applyFont="1" applyFill="1" applyBorder="1" applyAlignment="1">
      <alignment horizontal="left" vertical="center" indent="1"/>
    </xf>
    <xf numFmtId="0" fontId="28" fillId="3" borderId="4" xfId="3875" applyNumberFormat="1" applyFont="1" applyFill="1" applyBorder="1" applyAlignment="1">
      <alignment horizontal="center" vertical="center"/>
    </xf>
    <xf numFmtId="0" fontId="28" fillId="3" borderId="11" xfId="3875" applyNumberFormat="1" applyFont="1" applyFill="1" applyBorder="1" applyAlignment="1">
      <alignment horizontal="center" vertical="center"/>
    </xf>
    <xf numFmtId="169" fontId="23" fillId="0" borderId="1" xfId="3875" applyNumberFormat="1" applyFont="1" applyFill="1" applyBorder="1" applyAlignment="1">
      <alignment horizontal="center" vertical="center"/>
    </xf>
    <xf numFmtId="165" fontId="23" fillId="0" borderId="3" xfId="3875" applyNumberFormat="1" applyFont="1" applyFill="1" applyBorder="1" applyAlignment="1">
      <alignment horizontal="left" vertical="center"/>
    </xf>
    <xf numFmtId="0" fontId="19" fillId="0" borderId="0" xfId="3875" applyNumberFormat="1" applyFont="1" applyAlignment="1">
      <alignment vertical="center" wrapText="1"/>
    </xf>
    <xf numFmtId="0" fontId="19" fillId="0" borderId="0" xfId="3875" applyNumberFormat="1" applyFont="1" applyBorder="1" applyAlignment="1">
      <alignment vertical="center" wrapText="1"/>
    </xf>
    <xf numFmtId="0" fontId="19" fillId="0" borderId="0" xfId="3875" applyFont="1" applyAlignment="1">
      <alignment vertical="center" wrapText="1"/>
    </xf>
    <xf numFmtId="49" fontId="22" fillId="2" borderId="1" xfId="3875" applyNumberFormat="1" applyFont="1" applyFill="1" applyBorder="1" applyAlignment="1">
      <alignment horizontal="center" vertical="center" wrapText="1"/>
    </xf>
    <xf numFmtId="49" fontId="22" fillId="2" borderId="2" xfId="3875" applyNumberFormat="1" applyFont="1" applyFill="1" applyBorder="1" applyAlignment="1">
      <alignment horizontal="center" vertical="center" wrapText="1"/>
    </xf>
    <xf numFmtId="49" fontId="19" fillId="9" borderId="3" xfId="3875" applyNumberFormat="1" applyFont="1" applyFill="1" applyBorder="1" applyAlignment="1">
      <alignment horizontal="center" vertical="center" wrapText="1"/>
    </xf>
    <xf numFmtId="49" fontId="19" fillId="9" borderId="3" xfId="3875" applyNumberFormat="1" applyFont="1" applyFill="1" applyBorder="1" applyAlignment="1">
      <alignment horizontal="left" vertical="center" wrapText="1" indent="1"/>
    </xf>
    <xf numFmtId="0" fontId="19" fillId="9" borderId="3" xfId="3875" applyNumberFormat="1" applyFont="1" applyFill="1" applyBorder="1" applyAlignment="1">
      <alignment horizontal="center" vertical="center"/>
    </xf>
    <xf numFmtId="0" fontId="19" fillId="9" borderId="3" xfId="3875" applyNumberFormat="1" applyFont="1" applyFill="1" applyBorder="1" applyAlignment="1">
      <alignment horizontal="center" vertical="center" wrapText="1"/>
    </xf>
    <xf numFmtId="165" fontId="19" fillId="9" borderId="3" xfId="3875" applyNumberFormat="1" applyFont="1" applyFill="1" applyBorder="1" applyAlignment="1">
      <alignment horizontal="left" vertical="center" wrapText="1"/>
    </xf>
    <xf numFmtId="165" fontId="19" fillId="9" borderId="3" xfId="3875" applyNumberFormat="1" applyFont="1" applyFill="1" applyBorder="1" applyAlignment="1">
      <alignment horizontal="center" vertical="center" wrapText="1"/>
    </xf>
    <xf numFmtId="49" fontId="29" fillId="10" borderId="39" xfId="0" applyNumberFormat="1" applyFont="1" applyFill="1" applyBorder="1" applyAlignment="1">
      <alignment horizontal="left" indent="1"/>
    </xf>
    <xf numFmtId="49" fontId="29" fillId="10" borderId="40" xfId="0" applyNumberFormat="1" applyFont="1" applyFill="1" applyBorder="1" applyAlignment="1">
      <alignment horizontal="left" indent="1"/>
    </xf>
    <xf numFmtId="49" fontId="29" fillId="10" borderId="40" xfId="0" applyNumberFormat="1" applyFont="1" applyFill="1" applyBorder="1"/>
    <xf numFmtId="49" fontId="29" fillId="10" borderId="41" xfId="0" applyNumberFormat="1" applyFont="1" applyFill="1" applyBorder="1" applyAlignment="1">
      <alignment horizontal="center"/>
    </xf>
    <xf numFmtId="49" fontId="29" fillId="11" borderId="42" xfId="0" applyNumberFormat="1" applyFont="1" applyFill="1" applyBorder="1" applyAlignment="1">
      <alignment horizontal="left" indent="1"/>
    </xf>
    <xf numFmtId="49" fontId="29" fillId="11" borderId="43" xfId="0" applyNumberFormat="1" applyFont="1" applyFill="1" applyBorder="1" applyAlignment="1">
      <alignment horizontal="left" indent="1"/>
    </xf>
    <xf numFmtId="49" fontId="29" fillId="11" borderId="44" xfId="0" applyNumberFormat="1" applyFont="1" applyFill="1" applyBorder="1" applyAlignment="1">
      <alignment horizontal="left" indent="1"/>
    </xf>
    <xf numFmtId="165" fontId="29" fillId="0" borderId="45" xfId="0" applyNumberFormat="1" applyFont="1" applyBorder="1" applyAlignment="1">
      <alignment horizontal="center"/>
    </xf>
    <xf numFmtId="49" fontId="29" fillId="11" borderId="46" xfId="0" applyNumberFormat="1" applyFont="1" applyFill="1" applyBorder="1" applyAlignment="1">
      <alignment horizontal="left" indent="2"/>
    </xf>
    <xf numFmtId="49" fontId="29" fillId="11" borderId="47" xfId="0" applyNumberFormat="1" applyFont="1" applyFill="1" applyBorder="1" applyAlignment="1">
      <alignment horizontal="left" indent="2"/>
    </xf>
    <xf numFmtId="49" fontId="29" fillId="11" borderId="48" xfId="0" applyNumberFormat="1" applyFont="1" applyFill="1" applyBorder="1" applyAlignment="1">
      <alignment horizontal="left" indent="2"/>
    </xf>
    <xf numFmtId="165" fontId="29" fillId="0" borderId="49" xfId="0" applyNumberFormat="1" applyFont="1" applyBorder="1" applyAlignment="1">
      <alignment horizontal="center"/>
    </xf>
    <xf numFmtId="49" fontId="29" fillId="0" borderId="50" xfId="0" applyNumberFormat="1" applyFont="1" applyBorder="1" applyAlignment="1">
      <alignment horizontal="left" indent="1"/>
    </xf>
    <xf numFmtId="49" fontId="29" fillId="0" borderId="51" xfId="0" applyNumberFormat="1" applyFont="1" applyBorder="1" applyAlignment="1">
      <alignment horizontal="left" indent="1"/>
    </xf>
    <xf numFmtId="49" fontId="29" fillId="0" borderId="52" xfId="0" applyNumberFormat="1" applyFont="1" applyBorder="1" applyAlignment="1">
      <alignment horizontal="left" indent="1"/>
    </xf>
    <xf numFmtId="165" fontId="29" fillId="0" borderId="52" xfId="0" applyNumberFormat="1" applyFont="1" applyBorder="1" applyAlignment="1">
      <alignment horizontal="center"/>
    </xf>
    <xf numFmtId="49" fontId="19" fillId="9" borderId="3" xfId="3875" applyNumberFormat="1" applyFont="1" applyFill="1" applyBorder="1" applyAlignment="1">
      <alignment horizontal="left" vertical="center" wrapText="1"/>
    </xf>
    <xf numFmtId="0" fontId="19" fillId="6" borderId="6" xfId="3875" applyNumberFormat="1" applyFont="1" applyFill="1" applyBorder="1" applyAlignment="1">
      <alignment horizontal="center" vertical="center"/>
    </xf>
    <xf numFmtId="0" fontId="19" fillId="6" borderId="6" xfId="3875" applyFont="1" applyFill="1" applyBorder="1" applyAlignment="1">
      <alignment vertical="center"/>
    </xf>
    <xf numFmtId="165" fontId="19" fillId="9" borderId="1" xfId="3875" applyNumberFormat="1" applyFont="1" applyFill="1" applyBorder="1" applyAlignment="1">
      <alignment horizontal="left" vertical="center" wrapText="1"/>
    </xf>
    <xf numFmtId="0" fontId="19" fillId="9" borderId="2" xfId="3875" applyNumberFormat="1" applyFont="1" applyFill="1" applyBorder="1" applyAlignment="1">
      <alignment horizontal="center" vertical="center" wrapText="1"/>
    </xf>
    <xf numFmtId="0" fontId="27" fillId="6" borderId="0" xfId="3875" applyNumberFormat="1" applyFont="1" applyFill="1" applyBorder="1" applyAlignment="1">
      <alignment horizontal="right" vertical="top"/>
    </xf>
    <xf numFmtId="0" fontId="20" fillId="7" borderId="0" xfId="3875" applyNumberFormat="1" applyFont="1" applyFill="1" applyBorder="1" applyAlignment="1">
      <alignment vertical="top"/>
    </xf>
    <xf numFmtId="0" fontId="19" fillId="6" borderId="0" xfId="3875" applyNumberFormat="1" applyFont="1" applyFill="1" applyBorder="1" applyAlignment="1">
      <alignment horizontal="center" vertical="top"/>
    </xf>
    <xf numFmtId="49" fontId="22" fillId="4" borderId="1" xfId="3875" applyNumberFormat="1" applyFont="1" applyFill="1" applyBorder="1" applyAlignment="1">
      <alignment horizontal="left" vertical="top"/>
    </xf>
    <xf numFmtId="49" fontId="22" fillId="6" borderId="15" xfId="3875" applyNumberFormat="1" applyFont="1" applyFill="1" applyBorder="1" applyAlignment="1">
      <alignment horizontal="left" vertical="top"/>
    </xf>
    <xf numFmtId="49" fontId="22" fillId="6" borderId="24" xfId="3875" applyNumberFormat="1" applyFont="1" applyFill="1" applyBorder="1" applyAlignment="1">
      <alignment horizontal="left" vertical="top"/>
    </xf>
    <xf numFmtId="49" fontId="22" fillId="0" borderId="10" xfId="3875" applyNumberFormat="1" applyFont="1" applyFill="1" applyBorder="1" applyAlignment="1">
      <alignment horizontal="left" vertical="top"/>
    </xf>
    <xf numFmtId="0" fontId="19" fillId="0" borderId="0" xfId="3875" applyNumberFormat="1" applyFont="1" applyAlignment="1">
      <alignment vertical="top"/>
    </xf>
    <xf numFmtId="49" fontId="22" fillId="4" borderId="4" xfId="3875" applyNumberFormat="1" applyFont="1" applyFill="1" applyBorder="1" applyAlignment="1">
      <alignment horizontal="center" vertical="top"/>
    </xf>
    <xf numFmtId="169" fontId="22" fillId="0" borderId="17" xfId="3875" applyNumberFormat="1" applyFont="1" applyFill="1" applyBorder="1" applyAlignment="1">
      <alignment horizontal="center" vertical="top"/>
    </xf>
    <xf numFmtId="169" fontId="22" fillId="0" borderId="20" xfId="3875" applyNumberFormat="1" applyFont="1" applyFill="1" applyBorder="1" applyAlignment="1">
      <alignment horizontal="center" vertical="top"/>
    </xf>
    <xf numFmtId="169" fontId="23" fillId="0" borderId="23" xfId="3875" applyNumberFormat="1" applyFont="1" applyFill="1" applyBorder="1" applyAlignment="1">
      <alignment horizontal="center" vertical="top"/>
    </xf>
    <xf numFmtId="0" fontId="22" fillId="8" borderId="0" xfId="3875" applyNumberFormat="1" applyFont="1" applyFill="1" applyAlignment="1">
      <alignment vertical="top"/>
    </xf>
    <xf numFmtId="169" fontId="23" fillId="0" borderId="1" xfId="3875" applyNumberFormat="1" applyFont="1" applyFill="1" applyBorder="1" applyAlignment="1">
      <alignment horizontal="center" vertical="top"/>
    </xf>
    <xf numFmtId="0" fontId="28" fillId="3" borderId="4" xfId="3875" applyNumberFormat="1" applyFont="1" applyFill="1" applyBorder="1" applyAlignment="1">
      <alignment horizontal="center" vertical="top"/>
    </xf>
    <xf numFmtId="0" fontId="19" fillId="6" borderId="8" xfId="3875" applyNumberFormat="1" applyFont="1" applyFill="1" applyBorder="1" applyAlignment="1">
      <alignment horizontal="center" vertical="top"/>
    </xf>
    <xf numFmtId="0" fontId="19" fillId="6" borderId="0" xfId="3875" applyFont="1" applyFill="1" applyBorder="1" applyAlignment="1">
      <alignment vertical="top"/>
    </xf>
    <xf numFmtId="0" fontId="19" fillId="6" borderId="14" xfId="3875" applyFont="1" applyFill="1" applyBorder="1" applyAlignment="1">
      <alignment vertical="top"/>
    </xf>
    <xf numFmtId="168" fontId="20" fillId="7" borderId="0" xfId="3875" applyNumberFormat="1" applyFont="1" applyFill="1" applyBorder="1" applyAlignment="1">
      <alignment horizontal="left" vertical="center"/>
    </xf>
    <xf numFmtId="168" fontId="19" fillId="6" borderId="0" xfId="3875" applyNumberFormat="1" applyFont="1" applyFill="1" applyBorder="1" applyAlignment="1">
      <alignment horizontal="left" vertical="center"/>
    </xf>
    <xf numFmtId="0" fontId="19" fillId="0" borderId="0" xfId="3875" applyNumberFormat="1" applyFont="1" applyAlignment="1">
      <alignment horizontal="left" vertical="center"/>
    </xf>
    <xf numFmtId="168" fontId="22" fillId="6" borderId="0" xfId="3875" applyNumberFormat="1" applyFont="1" applyFill="1" applyBorder="1" applyAlignment="1">
      <alignment horizontal="left" vertical="center"/>
    </xf>
    <xf numFmtId="0" fontId="22" fillId="0" borderId="0" xfId="3875" applyNumberFormat="1" applyFont="1" applyAlignment="1">
      <alignment horizontal="left" vertical="center"/>
    </xf>
    <xf numFmtId="0" fontId="28" fillId="3" borderId="4" xfId="3875" applyNumberFormat="1" applyFont="1" applyFill="1" applyBorder="1" applyAlignment="1">
      <alignment horizontal="left" vertical="center"/>
    </xf>
    <xf numFmtId="0" fontId="19" fillId="6" borderId="8" xfId="3875" applyNumberFormat="1" applyFont="1" applyFill="1" applyBorder="1" applyAlignment="1">
      <alignment horizontal="left" vertical="center"/>
    </xf>
    <xf numFmtId="0" fontId="19" fillId="6" borderId="0" xfId="3875" applyFont="1" applyFill="1" applyBorder="1" applyAlignment="1">
      <alignment horizontal="left" vertical="center"/>
    </xf>
    <xf numFmtId="0" fontId="19" fillId="6" borderId="14" xfId="3875" applyFont="1" applyFill="1" applyBorder="1" applyAlignment="1">
      <alignment horizontal="left" vertical="center"/>
    </xf>
    <xf numFmtId="49" fontId="22" fillId="6" borderId="0" xfId="3875" applyNumberFormat="1" applyFont="1" applyFill="1" applyBorder="1" applyAlignment="1">
      <alignment horizontal="center" vertical="center"/>
    </xf>
    <xf numFmtId="49" fontId="22" fillId="6" borderId="0" xfId="3875" applyNumberFormat="1" applyFont="1" applyFill="1" applyBorder="1" applyAlignment="1">
      <alignment vertical="center"/>
    </xf>
    <xf numFmtId="0" fontId="22" fillId="6" borderId="0" xfId="3875" applyNumberFormat="1" applyFont="1" applyFill="1" applyBorder="1" applyAlignment="1">
      <alignment vertical="center"/>
    </xf>
    <xf numFmtId="169" fontId="23" fillId="0" borderId="0" xfId="3875" applyNumberFormat="1" applyFont="1" applyFill="1" applyBorder="1" applyAlignment="1">
      <alignment horizontal="center" vertical="center"/>
    </xf>
    <xf numFmtId="165" fontId="22" fillId="0" borderId="0" xfId="3875" applyNumberFormat="1" applyFont="1" applyFill="1" applyBorder="1" applyAlignment="1">
      <alignment horizontal="left" vertical="center"/>
    </xf>
    <xf numFmtId="165" fontId="23" fillId="0" borderId="0" xfId="3875" applyNumberFormat="1" applyFont="1" applyFill="1" applyBorder="1" applyAlignment="1">
      <alignment horizontal="left" vertical="center"/>
    </xf>
    <xf numFmtId="169" fontId="23" fillId="0" borderId="0" xfId="3875" applyNumberFormat="1" applyFont="1" applyFill="1" applyBorder="1" applyAlignment="1">
      <alignment horizontal="center" vertical="top"/>
    </xf>
    <xf numFmtId="169" fontId="19" fillId="0" borderId="0" xfId="3875" applyNumberFormat="1" applyFont="1" applyAlignment="1">
      <alignment vertical="center"/>
    </xf>
    <xf numFmtId="165" fontId="22" fillId="0" borderId="3" xfId="3875" applyNumberFormat="1" applyFont="1" applyBorder="1" applyAlignment="1">
      <alignment horizontal="left" vertical="center"/>
    </xf>
    <xf numFmtId="49" fontId="22" fillId="2" borderId="1" xfId="3875" applyNumberFormat="1" applyFont="1" applyFill="1" applyBorder="1" applyAlignment="1">
      <alignment horizontal="center" vertical="center" wrapText="1"/>
    </xf>
    <xf numFmtId="49" fontId="22" fillId="2" borderId="56" xfId="3875" applyNumberFormat="1" applyFont="1" applyFill="1" applyBorder="1" applyAlignment="1">
      <alignment horizontal="center" vertical="center" wrapText="1"/>
    </xf>
    <xf numFmtId="49" fontId="19" fillId="9" borderId="53" xfId="3875" applyNumberFormat="1" applyFont="1" applyFill="1" applyBorder="1" applyAlignment="1">
      <alignment vertical="center" wrapText="1"/>
    </xf>
    <xf numFmtId="49" fontId="22" fillId="4" borderId="5" xfId="3875" applyNumberFormat="1" applyFont="1" applyFill="1" applyBorder="1" applyAlignment="1">
      <alignment horizontal="left" vertical="center" indent="1"/>
    </xf>
    <xf numFmtId="49" fontId="22" fillId="4" borderId="6" xfId="3875" applyNumberFormat="1" applyFont="1" applyFill="1" applyBorder="1" applyAlignment="1">
      <alignment vertical="center"/>
    </xf>
    <xf numFmtId="49" fontId="22" fillId="4" borderId="7" xfId="3875" applyNumberFormat="1" applyFont="1" applyFill="1" applyBorder="1" applyAlignment="1">
      <alignment horizontal="center" vertical="center"/>
    </xf>
    <xf numFmtId="49" fontId="29" fillId="11" borderId="57" xfId="0" applyNumberFormat="1" applyFont="1" applyFill="1" applyBorder="1" applyAlignment="1">
      <alignment horizontal="left" indent="1"/>
    </xf>
    <xf numFmtId="49" fontId="29" fillId="11" borderId="58" xfId="0" applyNumberFormat="1" applyFont="1" applyFill="1" applyBorder="1" applyAlignment="1">
      <alignment horizontal="left" indent="1"/>
    </xf>
    <xf numFmtId="49" fontId="29" fillId="11" borderId="59" xfId="0" applyNumberFormat="1" applyFont="1" applyFill="1" applyBorder="1" applyAlignment="1">
      <alignment horizontal="left" indent="1"/>
    </xf>
    <xf numFmtId="169" fontId="22" fillId="0" borderId="60" xfId="3875" applyNumberFormat="1" applyFont="1" applyFill="1" applyBorder="1" applyAlignment="1">
      <alignment horizontal="center" vertical="center"/>
    </xf>
    <xf numFmtId="49" fontId="29" fillId="11" borderId="61" xfId="0" applyNumberFormat="1" applyFont="1" applyFill="1" applyBorder="1" applyAlignment="1">
      <alignment horizontal="left" indent="1"/>
    </xf>
    <xf numFmtId="169" fontId="22" fillId="0" borderId="33" xfId="3875" applyNumberFormat="1" applyFont="1" applyFill="1" applyBorder="1" applyAlignment="1">
      <alignment horizontal="center" vertical="center"/>
    </xf>
    <xf numFmtId="49" fontId="29" fillId="11" borderId="62" xfId="0" applyNumberFormat="1" applyFont="1" applyFill="1" applyBorder="1" applyAlignment="1">
      <alignment horizontal="left" indent="1"/>
    </xf>
    <xf numFmtId="49" fontId="29" fillId="11" borderId="63" xfId="0" applyNumberFormat="1" applyFont="1" applyFill="1" applyBorder="1" applyAlignment="1">
      <alignment horizontal="left" indent="1"/>
    </xf>
    <xf numFmtId="49" fontId="29" fillId="11" borderId="64" xfId="0" applyNumberFormat="1" applyFont="1" applyFill="1" applyBorder="1" applyAlignment="1">
      <alignment horizontal="left" indent="1"/>
    </xf>
    <xf numFmtId="169" fontId="22" fillId="0" borderId="65" xfId="3875" applyNumberFormat="1" applyFont="1" applyFill="1" applyBorder="1" applyAlignment="1">
      <alignment horizontal="center" vertical="center"/>
    </xf>
    <xf numFmtId="49" fontId="29" fillId="11" borderId="66" xfId="0" applyNumberFormat="1" applyFont="1" applyFill="1" applyBorder="1" applyAlignment="1">
      <alignment horizontal="left" indent="1"/>
    </xf>
    <xf numFmtId="49" fontId="29" fillId="11" borderId="67" xfId="0" applyNumberFormat="1" applyFont="1" applyFill="1" applyBorder="1" applyAlignment="1">
      <alignment horizontal="left" indent="1"/>
    </xf>
    <xf numFmtId="49" fontId="29" fillId="11" borderId="68" xfId="0" applyNumberFormat="1" applyFont="1" applyFill="1" applyBorder="1" applyAlignment="1">
      <alignment horizontal="left" indent="1"/>
    </xf>
    <xf numFmtId="169" fontId="22" fillId="0" borderId="69" xfId="3875" applyNumberFormat="1" applyFont="1" applyFill="1" applyBorder="1" applyAlignment="1">
      <alignment horizontal="center" vertical="center"/>
    </xf>
    <xf numFmtId="49" fontId="29" fillId="11" borderId="70" xfId="0" applyNumberFormat="1" applyFont="1" applyFill="1" applyBorder="1" applyAlignment="1">
      <alignment horizontal="left" indent="1"/>
    </xf>
    <xf numFmtId="49" fontId="29" fillId="11" borderId="71" xfId="0" applyNumberFormat="1" applyFont="1" applyFill="1" applyBorder="1" applyAlignment="1">
      <alignment horizontal="left" indent="1"/>
    </xf>
    <xf numFmtId="49" fontId="29" fillId="11" borderId="72" xfId="0" applyNumberFormat="1" applyFont="1" applyFill="1" applyBorder="1" applyAlignment="1">
      <alignment horizontal="left" indent="1"/>
    </xf>
    <xf numFmtId="169" fontId="22" fillId="0" borderId="73" xfId="3875" applyNumberFormat="1" applyFont="1" applyFill="1" applyBorder="1" applyAlignment="1">
      <alignment horizontal="center" vertical="center"/>
    </xf>
    <xf numFmtId="49" fontId="22" fillId="0" borderId="75" xfId="3875" applyNumberFormat="1" applyFont="1" applyFill="1" applyBorder="1" applyAlignment="1">
      <alignment horizontal="left" indent="1"/>
    </xf>
    <xf numFmtId="49" fontId="22" fillId="0" borderId="76" xfId="3875" applyNumberFormat="1" applyFont="1" applyFill="1" applyBorder="1" applyAlignment="1">
      <alignment horizontal="center"/>
    </xf>
    <xf numFmtId="0" fontId="19" fillId="0" borderId="76" xfId="3875" applyNumberFormat="1" applyFont="1" applyBorder="1" applyAlignment="1">
      <alignment vertical="center"/>
    </xf>
    <xf numFmtId="49" fontId="22" fillId="0" borderId="77" xfId="3875" applyNumberFormat="1" applyFont="1" applyFill="1" applyBorder="1" applyAlignment="1">
      <alignment horizontal="center"/>
    </xf>
    <xf numFmtId="49" fontId="22" fillId="6" borderId="74" xfId="3875" applyNumberFormat="1" applyFont="1" applyFill="1" applyBorder="1" applyAlignment="1">
      <alignment horizontal="center" vertical="center"/>
    </xf>
    <xf numFmtId="49" fontId="22" fillId="6" borderId="78" xfId="3875" applyNumberFormat="1" applyFont="1" applyFill="1" applyBorder="1" applyAlignment="1">
      <alignment vertical="center"/>
    </xf>
    <xf numFmtId="0" fontId="19" fillId="0" borderId="79" xfId="3875" applyNumberFormat="1" applyFont="1" applyBorder="1" applyAlignment="1">
      <alignment vertical="center"/>
    </xf>
    <xf numFmtId="0" fontId="22" fillId="6" borderId="80" xfId="3875" applyNumberFormat="1" applyFont="1" applyFill="1" applyBorder="1" applyAlignment="1">
      <alignment vertical="center"/>
    </xf>
    <xf numFmtId="49" fontId="19" fillId="9" borderId="56" xfId="3875" applyNumberFormat="1" applyFont="1" applyFill="1" applyBorder="1" applyAlignment="1">
      <alignment vertical="center" wrapText="1"/>
    </xf>
    <xf numFmtId="49" fontId="22" fillId="2" borderId="1" xfId="3875" applyNumberFormat="1" applyFont="1" applyFill="1" applyBorder="1" applyAlignment="1">
      <alignment horizontal="center" vertical="center" wrapText="1"/>
    </xf>
    <xf numFmtId="49" fontId="30" fillId="12" borderId="0" xfId="0" applyNumberFormat="1" applyFont="1" applyFill="1" applyAlignment="1">
      <alignment horizontal="left" vertical="center" indent="1"/>
    </xf>
    <xf numFmtId="0" fontId="28" fillId="3" borderId="0" xfId="3875" applyNumberFormat="1" applyFont="1" applyFill="1" applyBorder="1" applyAlignment="1">
      <alignment horizontal="center" vertical="center"/>
    </xf>
    <xf numFmtId="49" fontId="22" fillId="2" borderId="1" xfId="3875" applyNumberFormat="1" applyFont="1" applyFill="1" applyBorder="1" applyAlignment="1">
      <alignment horizontal="center" vertical="center" wrapText="1"/>
    </xf>
    <xf numFmtId="0" fontId="22" fillId="2" borderId="8" xfId="3875" applyNumberFormat="1" applyFont="1" applyFill="1" applyBorder="1" applyAlignment="1">
      <alignment horizontal="center" vertical="center" wrapText="1"/>
    </xf>
    <xf numFmtId="0" fontId="22" fillId="2" borderId="2" xfId="3875" applyNumberFormat="1" applyFont="1" applyFill="1" applyBorder="1" applyAlignment="1">
      <alignment horizontal="center" vertical="center" wrapText="1"/>
    </xf>
    <xf numFmtId="49" fontId="22" fillId="2" borderId="84" xfId="3875" applyNumberFormat="1" applyFont="1" applyFill="1" applyBorder="1" applyAlignment="1">
      <alignment horizontal="center" vertical="center" wrapText="1"/>
    </xf>
    <xf numFmtId="49" fontId="19" fillId="9" borderId="1" xfId="3875" applyNumberFormat="1" applyFont="1" applyFill="1" applyBorder="1" applyAlignment="1">
      <alignment horizontal="left" vertical="top" wrapText="1"/>
    </xf>
    <xf numFmtId="49" fontId="19" fillId="9" borderId="8" xfId="3875" applyNumberFormat="1" applyFont="1" applyFill="1" applyBorder="1" applyAlignment="1">
      <alignment horizontal="left" vertical="top" wrapText="1"/>
    </xf>
    <xf numFmtId="49" fontId="19" fillId="9" borderId="2" xfId="3875" applyNumberFormat="1" applyFont="1" applyFill="1" applyBorder="1" applyAlignment="1">
      <alignment horizontal="left" vertical="top" wrapText="1"/>
    </xf>
    <xf numFmtId="49" fontId="19" fillId="9" borderId="81" xfId="3875" applyNumberFormat="1" applyFont="1" applyFill="1" applyBorder="1" applyAlignment="1">
      <alignment horizontal="center" vertical="center" wrapText="1"/>
    </xf>
    <xf numFmtId="49" fontId="19" fillId="9" borderId="82" xfId="3875" applyNumberFormat="1" applyFont="1" applyFill="1" applyBorder="1" applyAlignment="1">
      <alignment horizontal="center" vertical="center" wrapText="1"/>
    </xf>
    <xf numFmtId="49" fontId="19" fillId="9" borderId="83" xfId="3875" applyNumberFormat="1" applyFont="1" applyFill="1" applyBorder="1" applyAlignment="1">
      <alignment horizontal="center" vertical="center" wrapText="1"/>
    </xf>
    <xf numFmtId="167" fontId="27" fillId="6" borderId="0" xfId="3875" applyNumberFormat="1" applyFont="1" applyFill="1" applyBorder="1" applyAlignment="1">
      <alignment horizontal="center" vertical="center"/>
    </xf>
    <xf numFmtId="49" fontId="24" fillId="5" borderId="10" xfId="3875" applyNumberFormat="1" applyFont="1" applyFill="1" applyBorder="1" applyAlignment="1">
      <alignment horizontal="center" vertical="center"/>
    </xf>
    <xf numFmtId="49" fontId="24" fillId="5" borderId="4" xfId="3875" applyNumberFormat="1" applyFont="1" applyFill="1" applyBorder="1" applyAlignment="1">
      <alignment horizontal="center" vertical="center"/>
    </xf>
    <xf numFmtId="49" fontId="24" fillId="5" borderId="5" xfId="3875" applyNumberFormat="1" applyFont="1" applyFill="1" applyBorder="1" applyAlignment="1">
      <alignment horizontal="center" vertical="center"/>
    </xf>
    <xf numFmtId="49" fontId="24" fillId="5" borderId="6" xfId="3875" applyNumberFormat="1" applyFont="1" applyFill="1" applyBorder="1" applyAlignment="1">
      <alignment horizontal="center" vertical="center"/>
    </xf>
    <xf numFmtId="49" fontId="24" fillId="5" borderId="7" xfId="3875" applyNumberFormat="1" applyFont="1" applyFill="1" applyBorder="1" applyAlignment="1">
      <alignment horizontal="center" vertical="center"/>
    </xf>
    <xf numFmtId="49" fontId="22" fillId="4" borderId="54" xfId="3875" applyNumberFormat="1" applyFont="1" applyFill="1" applyBorder="1" applyAlignment="1">
      <alignment horizontal="left" vertical="center"/>
    </xf>
    <xf numFmtId="49" fontId="22" fillId="4" borderId="55" xfId="3875" applyNumberFormat="1" applyFont="1" applyFill="1" applyBorder="1" applyAlignment="1">
      <alignment horizontal="left" vertical="center"/>
    </xf>
    <xf numFmtId="49" fontId="22" fillId="4" borderId="56" xfId="3875" applyNumberFormat="1" applyFont="1" applyFill="1" applyBorder="1" applyAlignment="1">
      <alignment horizontal="left" vertical="center"/>
    </xf>
    <xf numFmtId="0" fontId="22" fillId="9" borderId="5" xfId="3875" applyNumberFormat="1" applyFont="1" applyFill="1" applyBorder="1" applyAlignment="1">
      <alignment horizontal="center" vertical="top" wrapText="1"/>
    </xf>
    <xf numFmtId="0" fontId="22" fillId="9" borderId="6" xfId="3875" applyNumberFormat="1" applyFont="1" applyFill="1" applyBorder="1" applyAlignment="1">
      <alignment horizontal="center" vertical="top" wrapText="1"/>
    </xf>
    <xf numFmtId="0" fontId="22" fillId="9" borderId="7" xfId="3875" applyNumberFormat="1" applyFont="1" applyFill="1" applyBorder="1" applyAlignment="1">
      <alignment horizontal="center" vertical="top" wrapText="1"/>
    </xf>
    <xf numFmtId="0" fontId="22" fillId="9" borderId="9" xfId="3875" applyNumberFormat="1" applyFont="1" applyFill="1" applyBorder="1" applyAlignment="1">
      <alignment horizontal="center" vertical="top" wrapText="1"/>
    </xf>
    <xf numFmtId="0" fontId="22" fillId="9" borderId="0" xfId="3875" applyNumberFormat="1" applyFont="1" applyFill="1" applyBorder="1" applyAlignment="1">
      <alignment horizontal="center" vertical="top" wrapText="1"/>
    </xf>
    <xf numFmtId="0" fontId="22" fillId="9" borderId="12" xfId="3875" applyNumberFormat="1" applyFont="1" applyFill="1" applyBorder="1" applyAlignment="1">
      <alignment horizontal="center" vertical="top" wrapText="1"/>
    </xf>
    <xf numFmtId="0" fontId="22" fillId="9" borderId="29" xfId="3875" applyNumberFormat="1" applyFont="1" applyFill="1" applyBorder="1" applyAlignment="1">
      <alignment horizontal="center" vertical="top" wrapText="1"/>
    </xf>
    <xf numFmtId="0" fontId="22" fillId="9" borderId="30" xfId="3875" applyNumberFormat="1" applyFont="1" applyFill="1" applyBorder="1" applyAlignment="1">
      <alignment horizontal="center" vertical="top" wrapText="1"/>
    </xf>
    <xf numFmtId="0" fontId="22" fillId="9" borderId="31" xfId="3875" applyNumberFormat="1" applyFont="1" applyFill="1" applyBorder="1" applyAlignment="1">
      <alignment horizontal="center" vertical="top" wrapText="1"/>
    </xf>
    <xf numFmtId="0" fontId="22" fillId="9" borderId="5" xfId="3875" applyNumberFormat="1" applyFont="1" applyFill="1" applyBorder="1" applyAlignment="1">
      <alignment horizontal="left" vertical="top" indent="1"/>
    </xf>
    <xf numFmtId="0" fontId="22" fillId="9" borderId="6" xfId="3875" applyNumberFormat="1" applyFont="1" applyFill="1" applyBorder="1" applyAlignment="1">
      <alignment horizontal="left" vertical="top" indent="1"/>
    </xf>
    <xf numFmtId="0" fontId="22" fillId="9" borderId="7" xfId="3875" applyNumberFormat="1" applyFont="1" applyFill="1" applyBorder="1" applyAlignment="1">
      <alignment horizontal="left" vertical="top" indent="1"/>
    </xf>
    <xf numFmtId="0" fontId="22" fillId="9" borderId="9" xfId="3875" applyNumberFormat="1" applyFont="1" applyFill="1" applyBorder="1" applyAlignment="1">
      <alignment horizontal="left" vertical="top" indent="1"/>
    </xf>
    <xf numFmtId="0" fontId="22" fillId="9" borderId="0" xfId="3875" applyNumberFormat="1" applyFont="1" applyFill="1" applyBorder="1" applyAlignment="1">
      <alignment horizontal="left" vertical="top" indent="1"/>
    </xf>
    <xf numFmtId="0" fontId="22" fillId="9" borderId="12" xfId="3875" applyNumberFormat="1" applyFont="1" applyFill="1" applyBorder="1" applyAlignment="1">
      <alignment horizontal="left" vertical="top" indent="1"/>
    </xf>
    <xf numFmtId="0" fontId="22" fillId="9" borderId="10" xfId="3875" applyNumberFormat="1" applyFont="1" applyFill="1" applyBorder="1" applyAlignment="1">
      <alignment horizontal="left" vertical="top" indent="1"/>
    </xf>
    <xf numFmtId="0" fontId="22" fillId="9" borderId="4" xfId="3875" applyNumberFormat="1" applyFont="1" applyFill="1" applyBorder="1" applyAlignment="1">
      <alignment horizontal="left" vertical="top" indent="1"/>
    </xf>
    <xf numFmtId="0" fontId="22" fillId="9" borderId="11" xfId="3875" applyNumberFormat="1" applyFont="1" applyFill="1" applyBorder="1" applyAlignment="1">
      <alignment horizontal="left" vertical="top" indent="1"/>
    </xf>
    <xf numFmtId="0" fontId="22" fillId="9" borderId="36" xfId="3875" applyNumberFormat="1" applyFont="1" applyFill="1" applyBorder="1" applyAlignment="1">
      <alignment horizontal="left" vertical="center"/>
    </xf>
    <xf numFmtId="0" fontId="22" fillId="9" borderId="37" xfId="3875" applyNumberFormat="1" applyFont="1" applyFill="1" applyBorder="1" applyAlignment="1">
      <alignment horizontal="left" vertical="center"/>
    </xf>
    <xf numFmtId="0" fontId="22" fillId="9" borderId="38" xfId="3875" applyNumberFormat="1" applyFont="1" applyFill="1" applyBorder="1" applyAlignment="1">
      <alignment horizontal="left" vertical="center"/>
    </xf>
    <xf numFmtId="0" fontId="22" fillId="9" borderId="32" xfId="3875" applyNumberFormat="1" applyFont="1" applyFill="1" applyBorder="1" applyAlignment="1">
      <alignment horizontal="left" vertical="center"/>
    </xf>
    <xf numFmtId="0" fontId="22" fillId="9" borderId="0" xfId="3875" applyNumberFormat="1" applyFont="1" applyFill="1" applyBorder="1" applyAlignment="1">
      <alignment horizontal="left" vertical="center"/>
    </xf>
    <xf numFmtId="0" fontId="22" fillId="9" borderId="33" xfId="3875" applyNumberFormat="1" applyFont="1" applyFill="1" applyBorder="1" applyAlignment="1">
      <alignment horizontal="left" vertical="center"/>
    </xf>
    <xf numFmtId="0" fontId="22" fillId="9" borderId="34" xfId="3875" applyNumberFormat="1" applyFont="1" applyFill="1" applyBorder="1" applyAlignment="1">
      <alignment horizontal="left" vertical="center"/>
    </xf>
    <xf numFmtId="0" fontId="22" fillId="9" borderId="30" xfId="3875" applyNumberFormat="1" applyFont="1" applyFill="1" applyBorder="1" applyAlignment="1">
      <alignment horizontal="left" vertical="center"/>
    </xf>
    <xf numFmtId="0" fontId="22" fillId="9" borderId="35" xfId="3875" applyNumberFormat="1" applyFont="1" applyFill="1" applyBorder="1" applyAlignment="1">
      <alignment horizontal="left" vertical="center"/>
    </xf>
    <xf numFmtId="49" fontId="19" fillId="9" borderId="1" xfId="3875" applyNumberFormat="1" applyFont="1" applyFill="1" applyBorder="1" applyAlignment="1">
      <alignment vertical="top" wrapText="1"/>
    </xf>
    <xf numFmtId="49" fontId="19" fillId="9" borderId="8" xfId="3875" applyNumberFormat="1" applyFont="1" applyFill="1" applyBorder="1" applyAlignment="1">
      <alignment vertical="top" wrapText="1"/>
    </xf>
    <xf numFmtId="49" fontId="19" fillId="9" borderId="2" xfId="3875" applyNumberFormat="1" applyFont="1" applyFill="1" applyBorder="1" applyAlignment="1">
      <alignment vertical="top" wrapText="1"/>
    </xf>
    <xf numFmtId="49" fontId="19" fillId="9" borderId="1" xfId="3875" applyNumberFormat="1" applyFont="1" applyFill="1" applyBorder="1" applyAlignment="1">
      <alignment horizontal="left" vertical="top" wrapText="1" indent="1"/>
    </xf>
    <xf numFmtId="49" fontId="19" fillId="9" borderId="8" xfId="3875" applyNumberFormat="1" applyFont="1" applyFill="1" applyBorder="1" applyAlignment="1">
      <alignment horizontal="left" vertical="top" wrapText="1" indent="1"/>
    </xf>
    <xf numFmtId="49" fontId="19" fillId="9" borderId="2" xfId="3875" applyNumberFormat="1" applyFont="1" applyFill="1" applyBorder="1" applyAlignment="1">
      <alignment horizontal="left" vertical="top" wrapText="1" indent="1"/>
    </xf>
    <xf numFmtId="0" fontId="22" fillId="9" borderId="5" xfId="3875" applyNumberFormat="1" applyFont="1" applyFill="1" applyBorder="1" applyAlignment="1">
      <alignment horizontal="left" vertical="top" wrapText="1" indent="1"/>
    </xf>
    <xf numFmtId="0" fontId="22" fillId="9" borderId="6" xfId="3875" applyNumberFormat="1" applyFont="1" applyFill="1" applyBorder="1" applyAlignment="1">
      <alignment horizontal="left" vertical="top" wrapText="1" indent="1"/>
    </xf>
    <xf numFmtId="0" fontId="22" fillId="9" borderId="7" xfId="3875" applyNumberFormat="1" applyFont="1" applyFill="1" applyBorder="1" applyAlignment="1">
      <alignment horizontal="left" vertical="top" wrapText="1" indent="1"/>
    </xf>
    <xf numFmtId="0" fontId="22" fillId="9" borderId="9" xfId="3875" applyNumberFormat="1" applyFont="1" applyFill="1" applyBorder="1" applyAlignment="1">
      <alignment horizontal="left" vertical="top" wrapText="1" indent="1"/>
    </xf>
    <xf numFmtId="0" fontId="22" fillId="9" borderId="0" xfId="3875" applyNumberFormat="1" applyFont="1" applyFill="1" applyBorder="1" applyAlignment="1">
      <alignment horizontal="left" vertical="top" wrapText="1" indent="1"/>
    </xf>
    <xf numFmtId="0" fontId="22" fillId="9" borderId="12" xfId="3875" applyNumberFormat="1" applyFont="1" applyFill="1" applyBorder="1" applyAlignment="1">
      <alignment horizontal="left" vertical="top" wrapText="1" indent="1"/>
    </xf>
    <xf numFmtId="0" fontId="22" fillId="9" borderId="10" xfId="3875" applyNumberFormat="1" applyFont="1" applyFill="1" applyBorder="1" applyAlignment="1">
      <alignment horizontal="left" vertical="top" wrapText="1" indent="1"/>
    </xf>
    <xf numFmtId="0" fontId="22" fillId="9" borderId="4" xfId="3875" applyNumberFormat="1" applyFont="1" applyFill="1" applyBorder="1" applyAlignment="1">
      <alignment horizontal="left" vertical="top" wrapText="1" indent="1"/>
    </xf>
    <xf numFmtId="0" fontId="22" fillId="9" borderId="11" xfId="3875" applyNumberFormat="1" applyFont="1" applyFill="1" applyBorder="1" applyAlignment="1">
      <alignment horizontal="left" vertical="top" wrapText="1" indent="1"/>
    </xf>
    <xf numFmtId="0" fontId="22" fillId="9" borderId="5" xfId="3875" applyNumberFormat="1" applyFont="1" applyFill="1" applyBorder="1" applyAlignment="1">
      <alignment vertical="top" wrapText="1"/>
    </xf>
    <xf numFmtId="0" fontId="22" fillId="9" borderId="6" xfId="3875" applyNumberFormat="1" applyFont="1" applyFill="1" applyBorder="1" applyAlignment="1">
      <alignment vertical="top" wrapText="1"/>
    </xf>
    <xf numFmtId="0" fontId="22" fillId="9" borderId="7" xfId="3875" applyNumberFormat="1" applyFont="1" applyFill="1" applyBorder="1" applyAlignment="1">
      <alignment vertical="top" wrapText="1"/>
    </xf>
    <xf numFmtId="0" fontId="22" fillId="9" borderId="9" xfId="3875" applyNumberFormat="1" applyFont="1" applyFill="1" applyBorder="1" applyAlignment="1">
      <alignment vertical="top" wrapText="1"/>
    </xf>
    <xf numFmtId="0" fontId="22" fillId="9" borderId="0" xfId="3875" applyNumberFormat="1" applyFont="1" applyFill="1" applyBorder="1" applyAlignment="1">
      <alignment vertical="top" wrapText="1"/>
    </xf>
    <xf numFmtId="0" fontId="22" fillId="9" borderId="12" xfId="3875" applyNumberFormat="1" applyFont="1" applyFill="1" applyBorder="1" applyAlignment="1">
      <alignment vertical="top" wrapText="1"/>
    </xf>
    <xf numFmtId="0" fontId="22" fillId="9" borderId="10" xfId="3875" applyNumberFormat="1" applyFont="1" applyFill="1" applyBorder="1" applyAlignment="1">
      <alignment vertical="top" wrapText="1"/>
    </xf>
    <xf numFmtId="0" fontId="22" fillId="9" borderId="4" xfId="3875" applyNumberFormat="1" applyFont="1" applyFill="1" applyBorder="1" applyAlignment="1">
      <alignment vertical="top" wrapText="1"/>
    </xf>
    <xf numFmtId="0" fontId="22" fillId="9" borderId="11" xfId="3875" applyNumberFormat="1" applyFont="1" applyFill="1" applyBorder="1" applyAlignment="1">
      <alignment vertical="top" wrapText="1"/>
    </xf>
  </cellXfs>
  <cellStyles count="10003">
    <cellStyle name="Comma 2" xfId="2601" xr:uid="{00000000-0005-0000-0000-000000000000}"/>
    <cellStyle name="Currency 2" xfId="1" xr:uid="{00000000-0005-0000-0000-000001000000}"/>
    <cellStyle name="Currency 3" xfId="5" xr:uid="{00000000-0005-0000-0000-000002000000}"/>
    <cellStyle name="Currency 4" xfId="2553" xr:uid="{00000000-0005-0000-0000-000003000000}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7" builtinId="9" hidden="1"/>
    <cellStyle name="Followed Hyperlink" xfId="3879" builtinId="9" hidden="1"/>
    <cellStyle name="Followed Hyperlink" xfId="3881" builtinId="9" hidden="1"/>
    <cellStyle name="Followed Hyperlink" xfId="3883" builtinId="9" hidden="1"/>
    <cellStyle name="Followed Hyperlink" xfId="3885" builtinId="9" hidden="1"/>
    <cellStyle name="Followed Hyperlink" xfId="3887" builtinId="9" hidden="1"/>
    <cellStyle name="Followed Hyperlink" xfId="3889" builtinId="9" hidden="1"/>
    <cellStyle name="Followed Hyperlink" xfId="3891" builtinId="9" hidden="1"/>
    <cellStyle name="Followed Hyperlink" xfId="3893" builtinId="9" hidden="1"/>
    <cellStyle name="Followed Hyperlink" xfId="3895" builtinId="9" hidden="1"/>
    <cellStyle name="Followed Hyperlink" xfId="3897" builtinId="9" hidden="1"/>
    <cellStyle name="Followed Hyperlink" xfId="3899" builtinId="9" hidden="1"/>
    <cellStyle name="Followed Hyperlink" xfId="3901" builtinId="9" hidden="1"/>
    <cellStyle name="Followed Hyperlink" xfId="3903" builtinId="9" hidden="1"/>
    <cellStyle name="Followed Hyperlink" xfId="3905" builtinId="9" hidden="1"/>
    <cellStyle name="Followed Hyperlink" xfId="3907" builtinId="9" hidden="1"/>
    <cellStyle name="Followed Hyperlink" xfId="3909" builtinId="9" hidden="1"/>
    <cellStyle name="Followed Hyperlink" xfId="3911" builtinId="9" hidden="1"/>
    <cellStyle name="Followed Hyperlink" xfId="3913" builtinId="9" hidden="1"/>
    <cellStyle name="Followed Hyperlink" xfId="3915" builtinId="9" hidden="1"/>
    <cellStyle name="Followed Hyperlink" xfId="3917" builtinId="9" hidden="1"/>
    <cellStyle name="Followed Hyperlink" xfId="3919" builtinId="9" hidden="1"/>
    <cellStyle name="Followed Hyperlink" xfId="3921" builtinId="9" hidden="1"/>
    <cellStyle name="Followed Hyperlink" xfId="3923" builtinId="9" hidden="1"/>
    <cellStyle name="Followed Hyperlink" xfId="3925" builtinId="9" hidden="1"/>
    <cellStyle name="Followed Hyperlink" xfId="3927" builtinId="9" hidden="1"/>
    <cellStyle name="Followed Hyperlink" xfId="3929" builtinId="9" hidden="1"/>
    <cellStyle name="Followed Hyperlink" xfId="3931" builtinId="9" hidden="1"/>
    <cellStyle name="Followed Hyperlink" xfId="3933" builtinId="9" hidden="1"/>
    <cellStyle name="Followed Hyperlink" xfId="3935" builtinId="9" hidden="1"/>
    <cellStyle name="Followed Hyperlink" xfId="3937" builtinId="9" hidden="1"/>
    <cellStyle name="Followed Hyperlink" xfId="3939" builtinId="9" hidden="1"/>
    <cellStyle name="Followed Hyperlink" xfId="3941" builtinId="9" hidden="1"/>
    <cellStyle name="Followed Hyperlink" xfId="3943" builtinId="9" hidden="1"/>
    <cellStyle name="Followed Hyperlink" xfId="3945" builtinId="9" hidden="1"/>
    <cellStyle name="Followed Hyperlink" xfId="3947" builtinId="9" hidden="1"/>
    <cellStyle name="Followed Hyperlink" xfId="3949" builtinId="9" hidden="1"/>
    <cellStyle name="Followed Hyperlink" xfId="3951" builtinId="9" hidden="1"/>
    <cellStyle name="Followed Hyperlink" xfId="3953" builtinId="9" hidden="1"/>
    <cellStyle name="Followed Hyperlink" xfId="3955" builtinId="9" hidden="1"/>
    <cellStyle name="Followed Hyperlink" xfId="3957" builtinId="9" hidden="1"/>
    <cellStyle name="Followed Hyperlink" xfId="3959" builtinId="9" hidden="1"/>
    <cellStyle name="Followed Hyperlink" xfId="3961" builtinId="9" hidden="1"/>
    <cellStyle name="Followed Hyperlink" xfId="3963" builtinId="9" hidden="1"/>
    <cellStyle name="Followed Hyperlink" xfId="3965" builtinId="9" hidden="1"/>
    <cellStyle name="Followed Hyperlink" xfId="3967" builtinId="9" hidden="1"/>
    <cellStyle name="Followed Hyperlink" xfId="3969" builtinId="9" hidden="1"/>
    <cellStyle name="Followed Hyperlink" xfId="3971" builtinId="9" hidden="1"/>
    <cellStyle name="Followed Hyperlink" xfId="3973" builtinId="9" hidden="1"/>
    <cellStyle name="Followed Hyperlink" xfId="3975" builtinId="9" hidden="1"/>
    <cellStyle name="Followed Hyperlink" xfId="3977" builtinId="9" hidden="1"/>
    <cellStyle name="Followed Hyperlink" xfId="3979" builtinId="9" hidden="1"/>
    <cellStyle name="Followed Hyperlink" xfId="3981" builtinId="9" hidden="1"/>
    <cellStyle name="Followed Hyperlink" xfId="3983" builtinId="9" hidden="1"/>
    <cellStyle name="Followed Hyperlink" xfId="3985" builtinId="9" hidden="1"/>
    <cellStyle name="Followed Hyperlink" xfId="3987" builtinId="9" hidden="1"/>
    <cellStyle name="Followed Hyperlink" xfId="3989" builtinId="9" hidden="1"/>
    <cellStyle name="Followed Hyperlink" xfId="3991" builtinId="9" hidden="1"/>
    <cellStyle name="Followed Hyperlink" xfId="3993" builtinId="9" hidden="1"/>
    <cellStyle name="Followed Hyperlink" xfId="3995" builtinId="9" hidden="1"/>
    <cellStyle name="Followed Hyperlink" xfId="3997" builtinId="9" hidden="1"/>
    <cellStyle name="Followed Hyperlink" xfId="3999" builtinId="9" hidden="1"/>
    <cellStyle name="Followed Hyperlink" xfId="4001" builtinId="9" hidden="1"/>
    <cellStyle name="Followed Hyperlink" xfId="4003" builtinId="9" hidden="1"/>
    <cellStyle name="Followed Hyperlink" xfId="4005" builtinId="9" hidden="1"/>
    <cellStyle name="Followed Hyperlink" xfId="4007" builtinId="9" hidden="1"/>
    <cellStyle name="Followed Hyperlink" xfId="4009" builtinId="9" hidden="1"/>
    <cellStyle name="Followed Hyperlink" xfId="4011" builtinId="9" hidden="1"/>
    <cellStyle name="Followed Hyperlink" xfId="4013" builtinId="9" hidden="1"/>
    <cellStyle name="Followed Hyperlink" xfId="4015" builtinId="9" hidden="1"/>
    <cellStyle name="Followed Hyperlink" xfId="4017" builtinId="9" hidden="1"/>
    <cellStyle name="Followed Hyperlink" xfId="4019" builtinId="9" hidden="1"/>
    <cellStyle name="Followed Hyperlink" xfId="4021" builtinId="9" hidden="1"/>
    <cellStyle name="Followed Hyperlink" xfId="4023" builtinId="9" hidden="1"/>
    <cellStyle name="Followed Hyperlink" xfId="4025" builtinId="9" hidden="1"/>
    <cellStyle name="Followed Hyperlink" xfId="4027" builtinId="9" hidden="1"/>
    <cellStyle name="Followed Hyperlink" xfId="4029" builtinId="9" hidden="1"/>
    <cellStyle name="Followed Hyperlink" xfId="4031" builtinId="9" hidden="1"/>
    <cellStyle name="Followed Hyperlink" xfId="4033" builtinId="9" hidden="1"/>
    <cellStyle name="Followed Hyperlink" xfId="4035" builtinId="9" hidden="1"/>
    <cellStyle name="Followed Hyperlink" xfId="4037" builtinId="9" hidden="1"/>
    <cellStyle name="Followed Hyperlink" xfId="4039" builtinId="9" hidden="1"/>
    <cellStyle name="Followed Hyperlink" xfId="4041" builtinId="9" hidden="1"/>
    <cellStyle name="Followed Hyperlink" xfId="4043" builtinId="9" hidden="1"/>
    <cellStyle name="Followed Hyperlink" xfId="4045" builtinId="9" hidden="1"/>
    <cellStyle name="Followed Hyperlink" xfId="4047" builtinId="9" hidden="1"/>
    <cellStyle name="Followed Hyperlink" xfId="4049" builtinId="9" hidden="1"/>
    <cellStyle name="Followed Hyperlink" xfId="4051" builtinId="9" hidden="1"/>
    <cellStyle name="Followed Hyperlink" xfId="4053" builtinId="9" hidden="1"/>
    <cellStyle name="Followed Hyperlink" xfId="4055" builtinId="9" hidden="1"/>
    <cellStyle name="Followed Hyperlink" xfId="4057" builtinId="9" hidden="1"/>
    <cellStyle name="Followed Hyperlink" xfId="4059" builtinId="9" hidden="1"/>
    <cellStyle name="Followed Hyperlink" xfId="4061" builtinId="9" hidden="1"/>
    <cellStyle name="Followed Hyperlink" xfId="4063" builtinId="9" hidden="1"/>
    <cellStyle name="Followed Hyperlink" xfId="4065" builtinId="9" hidden="1"/>
    <cellStyle name="Followed Hyperlink" xfId="4067" builtinId="9" hidden="1"/>
    <cellStyle name="Followed Hyperlink" xfId="4069" builtinId="9" hidden="1"/>
    <cellStyle name="Followed Hyperlink" xfId="4071" builtinId="9" hidden="1"/>
    <cellStyle name="Followed Hyperlink" xfId="4073" builtinId="9" hidden="1"/>
    <cellStyle name="Followed Hyperlink" xfId="4075" builtinId="9" hidden="1"/>
    <cellStyle name="Followed Hyperlink" xfId="4077" builtinId="9" hidden="1"/>
    <cellStyle name="Followed Hyperlink" xfId="4079" builtinId="9" hidden="1"/>
    <cellStyle name="Followed Hyperlink" xfId="4081" builtinId="9" hidden="1"/>
    <cellStyle name="Followed Hyperlink" xfId="4083" builtinId="9" hidden="1"/>
    <cellStyle name="Followed Hyperlink" xfId="4085" builtinId="9" hidden="1"/>
    <cellStyle name="Followed Hyperlink" xfId="4087" builtinId="9" hidden="1"/>
    <cellStyle name="Followed Hyperlink" xfId="4089" builtinId="9" hidden="1"/>
    <cellStyle name="Followed Hyperlink" xfId="4091" builtinId="9" hidden="1"/>
    <cellStyle name="Followed Hyperlink" xfId="4093" builtinId="9" hidden="1"/>
    <cellStyle name="Followed Hyperlink" xfId="4095" builtinId="9" hidden="1"/>
    <cellStyle name="Followed Hyperlink" xfId="4097" builtinId="9" hidden="1"/>
    <cellStyle name="Followed Hyperlink" xfId="4099" builtinId="9" hidden="1"/>
    <cellStyle name="Followed Hyperlink" xfId="4101" builtinId="9" hidden="1"/>
    <cellStyle name="Followed Hyperlink" xfId="4103" builtinId="9" hidden="1"/>
    <cellStyle name="Followed Hyperlink" xfId="4105" builtinId="9" hidden="1"/>
    <cellStyle name="Followed Hyperlink" xfId="4107" builtinId="9" hidden="1"/>
    <cellStyle name="Followed Hyperlink" xfId="4109" builtinId="9" hidden="1"/>
    <cellStyle name="Followed Hyperlink" xfId="4111" builtinId="9" hidden="1"/>
    <cellStyle name="Followed Hyperlink" xfId="4113" builtinId="9" hidden="1"/>
    <cellStyle name="Followed Hyperlink" xfId="4115" builtinId="9" hidden="1"/>
    <cellStyle name="Followed Hyperlink" xfId="4117" builtinId="9" hidden="1"/>
    <cellStyle name="Followed Hyperlink" xfId="4119" builtinId="9" hidden="1"/>
    <cellStyle name="Followed Hyperlink" xfId="4121" builtinId="9" hidden="1"/>
    <cellStyle name="Followed Hyperlink" xfId="4123" builtinId="9" hidden="1"/>
    <cellStyle name="Followed Hyperlink" xfId="4125" builtinId="9" hidden="1"/>
    <cellStyle name="Followed Hyperlink" xfId="4127" builtinId="9" hidden="1"/>
    <cellStyle name="Followed Hyperlink" xfId="4129" builtinId="9" hidden="1"/>
    <cellStyle name="Followed Hyperlink" xfId="4131" builtinId="9" hidden="1"/>
    <cellStyle name="Followed Hyperlink" xfId="4133" builtinId="9" hidden="1"/>
    <cellStyle name="Followed Hyperlink" xfId="4135" builtinId="9" hidden="1"/>
    <cellStyle name="Followed Hyperlink" xfId="4137" builtinId="9" hidden="1"/>
    <cellStyle name="Followed Hyperlink" xfId="4139" builtinId="9" hidden="1"/>
    <cellStyle name="Followed Hyperlink" xfId="4141" builtinId="9" hidden="1"/>
    <cellStyle name="Followed Hyperlink" xfId="4143" builtinId="9" hidden="1"/>
    <cellStyle name="Followed Hyperlink" xfId="4145" builtinId="9" hidden="1"/>
    <cellStyle name="Followed Hyperlink" xfId="4147" builtinId="9" hidden="1"/>
    <cellStyle name="Followed Hyperlink" xfId="4149" builtinId="9" hidden="1"/>
    <cellStyle name="Followed Hyperlink" xfId="4151" builtinId="9" hidden="1"/>
    <cellStyle name="Followed Hyperlink" xfId="4153" builtinId="9" hidden="1"/>
    <cellStyle name="Followed Hyperlink" xfId="4155" builtinId="9" hidden="1"/>
    <cellStyle name="Followed Hyperlink" xfId="4157" builtinId="9" hidden="1"/>
    <cellStyle name="Followed Hyperlink" xfId="4159" builtinId="9" hidden="1"/>
    <cellStyle name="Followed Hyperlink" xfId="4161" builtinId="9" hidden="1"/>
    <cellStyle name="Followed Hyperlink" xfId="4163" builtinId="9" hidden="1"/>
    <cellStyle name="Followed Hyperlink" xfId="4165" builtinId="9" hidden="1"/>
    <cellStyle name="Followed Hyperlink" xfId="4167" builtinId="9" hidden="1"/>
    <cellStyle name="Followed Hyperlink" xfId="4169" builtinId="9" hidden="1"/>
    <cellStyle name="Followed Hyperlink" xfId="4171" builtinId="9" hidden="1"/>
    <cellStyle name="Followed Hyperlink" xfId="4173" builtinId="9" hidden="1"/>
    <cellStyle name="Followed Hyperlink" xfId="4175" builtinId="9" hidden="1"/>
    <cellStyle name="Followed Hyperlink" xfId="4177" builtinId="9" hidden="1"/>
    <cellStyle name="Followed Hyperlink" xfId="4179" builtinId="9" hidden="1"/>
    <cellStyle name="Followed Hyperlink" xfId="4181" builtinId="9" hidden="1"/>
    <cellStyle name="Followed Hyperlink" xfId="4183" builtinId="9" hidden="1"/>
    <cellStyle name="Followed Hyperlink" xfId="4185" builtinId="9" hidden="1"/>
    <cellStyle name="Followed Hyperlink" xfId="4187" builtinId="9" hidden="1"/>
    <cellStyle name="Followed Hyperlink" xfId="4189" builtinId="9" hidden="1"/>
    <cellStyle name="Followed Hyperlink" xfId="4191" builtinId="9" hidden="1"/>
    <cellStyle name="Followed Hyperlink" xfId="4193" builtinId="9" hidden="1"/>
    <cellStyle name="Followed Hyperlink" xfId="4195" builtinId="9" hidden="1"/>
    <cellStyle name="Followed Hyperlink" xfId="4197" builtinId="9" hidden="1"/>
    <cellStyle name="Followed Hyperlink" xfId="4199" builtinId="9" hidden="1"/>
    <cellStyle name="Followed Hyperlink" xfId="4201" builtinId="9" hidden="1"/>
    <cellStyle name="Followed Hyperlink" xfId="4203" builtinId="9" hidden="1"/>
    <cellStyle name="Followed Hyperlink" xfId="4205" builtinId="9" hidden="1"/>
    <cellStyle name="Followed Hyperlink" xfId="4207" builtinId="9" hidden="1"/>
    <cellStyle name="Followed Hyperlink" xfId="4209" builtinId="9" hidden="1"/>
    <cellStyle name="Followed Hyperlink" xfId="4211" builtinId="9" hidden="1"/>
    <cellStyle name="Followed Hyperlink" xfId="4213" builtinId="9" hidden="1"/>
    <cellStyle name="Followed Hyperlink" xfId="4215" builtinId="9" hidden="1"/>
    <cellStyle name="Followed Hyperlink" xfId="4217" builtinId="9" hidden="1"/>
    <cellStyle name="Followed Hyperlink" xfId="4219" builtinId="9" hidden="1"/>
    <cellStyle name="Followed Hyperlink" xfId="4221" builtinId="9" hidden="1"/>
    <cellStyle name="Followed Hyperlink" xfId="4223" builtinId="9" hidden="1"/>
    <cellStyle name="Followed Hyperlink" xfId="4225" builtinId="9" hidden="1"/>
    <cellStyle name="Followed Hyperlink" xfId="4227" builtinId="9" hidden="1"/>
    <cellStyle name="Followed Hyperlink" xfId="4229" builtinId="9" hidden="1"/>
    <cellStyle name="Followed Hyperlink" xfId="4231" builtinId="9" hidden="1"/>
    <cellStyle name="Followed Hyperlink" xfId="4233" builtinId="9" hidden="1"/>
    <cellStyle name="Followed Hyperlink" xfId="4235" builtinId="9" hidden="1"/>
    <cellStyle name="Followed Hyperlink" xfId="4237" builtinId="9" hidden="1"/>
    <cellStyle name="Followed Hyperlink" xfId="4239" builtinId="9" hidden="1"/>
    <cellStyle name="Followed Hyperlink" xfId="4241" builtinId="9" hidden="1"/>
    <cellStyle name="Followed Hyperlink" xfId="4243" builtinId="9" hidden="1"/>
    <cellStyle name="Followed Hyperlink" xfId="4245" builtinId="9" hidden="1"/>
    <cellStyle name="Followed Hyperlink" xfId="4247" builtinId="9" hidden="1"/>
    <cellStyle name="Followed Hyperlink" xfId="4249" builtinId="9" hidden="1"/>
    <cellStyle name="Followed Hyperlink" xfId="4251" builtinId="9" hidden="1"/>
    <cellStyle name="Followed Hyperlink" xfId="4253" builtinId="9" hidden="1"/>
    <cellStyle name="Followed Hyperlink" xfId="4255" builtinId="9" hidden="1"/>
    <cellStyle name="Followed Hyperlink" xfId="4257" builtinId="9" hidden="1"/>
    <cellStyle name="Followed Hyperlink" xfId="4259" builtinId="9" hidden="1"/>
    <cellStyle name="Followed Hyperlink" xfId="4261" builtinId="9" hidden="1"/>
    <cellStyle name="Followed Hyperlink" xfId="4263" builtinId="9" hidden="1"/>
    <cellStyle name="Followed Hyperlink" xfId="4265" builtinId="9" hidden="1"/>
    <cellStyle name="Followed Hyperlink" xfId="4267" builtinId="9" hidden="1"/>
    <cellStyle name="Followed Hyperlink" xfId="4269" builtinId="9" hidden="1"/>
    <cellStyle name="Followed Hyperlink" xfId="4271" builtinId="9" hidden="1"/>
    <cellStyle name="Followed Hyperlink" xfId="4273" builtinId="9" hidden="1"/>
    <cellStyle name="Followed Hyperlink" xfId="4275" builtinId="9" hidden="1"/>
    <cellStyle name="Followed Hyperlink" xfId="4277" builtinId="9" hidden="1"/>
    <cellStyle name="Followed Hyperlink" xfId="4279" builtinId="9" hidden="1"/>
    <cellStyle name="Followed Hyperlink" xfId="4281" builtinId="9" hidden="1"/>
    <cellStyle name="Followed Hyperlink" xfId="4283" builtinId="9" hidden="1"/>
    <cellStyle name="Followed Hyperlink" xfId="4285" builtinId="9" hidden="1"/>
    <cellStyle name="Followed Hyperlink" xfId="4287" builtinId="9" hidden="1"/>
    <cellStyle name="Followed Hyperlink" xfId="4289" builtinId="9" hidden="1"/>
    <cellStyle name="Followed Hyperlink" xfId="4291" builtinId="9" hidden="1"/>
    <cellStyle name="Followed Hyperlink" xfId="4293" builtinId="9" hidden="1"/>
    <cellStyle name="Followed Hyperlink" xfId="4295" builtinId="9" hidden="1"/>
    <cellStyle name="Followed Hyperlink" xfId="4297" builtinId="9" hidden="1"/>
    <cellStyle name="Followed Hyperlink" xfId="4299" builtinId="9" hidden="1"/>
    <cellStyle name="Followed Hyperlink" xfId="4301" builtinId="9" hidden="1"/>
    <cellStyle name="Followed Hyperlink" xfId="4303" builtinId="9" hidden="1"/>
    <cellStyle name="Followed Hyperlink" xfId="4305" builtinId="9" hidden="1"/>
    <cellStyle name="Followed Hyperlink" xfId="4307" builtinId="9" hidden="1"/>
    <cellStyle name="Followed Hyperlink" xfId="4309" builtinId="9" hidden="1"/>
    <cellStyle name="Followed Hyperlink" xfId="4311" builtinId="9" hidden="1"/>
    <cellStyle name="Followed Hyperlink" xfId="4313" builtinId="9" hidden="1"/>
    <cellStyle name="Followed Hyperlink" xfId="4315" builtinId="9" hidden="1"/>
    <cellStyle name="Followed Hyperlink" xfId="4317" builtinId="9" hidden="1"/>
    <cellStyle name="Followed Hyperlink" xfId="4319" builtinId="9" hidden="1"/>
    <cellStyle name="Followed Hyperlink" xfId="4321" builtinId="9" hidden="1"/>
    <cellStyle name="Followed Hyperlink" xfId="4323" builtinId="9" hidden="1"/>
    <cellStyle name="Followed Hyperlink" xfId="4325" builtinId="9" hidden="1"/>
    <cellStyle name="Followed Hyperlink" xfId="4327" builtinId="9" hidden="1"/>
    <cellStyle name="Followed Hyperlink" xfId="4329" builtinId="9" hidden="1"/>
    <cellStyle name="Followed Hyperlink" xfId="4331" builtinId="9" hidden="1"/>
    <cellStyle name="Followed Hyperlink" xfId="4333" builtinId="9" hidden="1"/>
    <cellStyle name="Followed Hyperlink" xfId="4335" builtinId="9" hidden="1"/>
    <cellStyle name="Followed Hyperlink" xfId="4337" builtinId="9" hidden="1"/>
    <cellStyle name="Followed Hyperlink" xfId="4339" builtinId="9" hidden="1"/>
    <cellStyle name="Followed Hyperlink" xfId="4341" builtinId="9" hidden="1"/>
    <cellStyle name="Followed Hyperlink" xfId="4343" builtinId="9" hidden="1"/>
    <cellStyle name="Followed Hyperlink" xfId="4345" builtinId="9" hidden="1"/>
    <cellStyle name="Followed Hyperlink" xfId="4347" builtinId="9" hidden="1"/>
    <cellStyle name="Followed Hyperlink" xfId="4349" builtinId="9" hidden="1"/>
    <cellStyle name="Followed Hyperlink" xfId="4351" builtinId="9" hidden="1"/>
    <cellStyle name="Followed Hyperlink" xfId="4353" builtinId="9" hidden="1"/>
    <cellStyle name="Followed Hyperlink" xfId="4355" builtinId="9" hidden="1"/>
    <cellStyle name="Followed Hyperlink" xfId="4357" builtinId="9" hidden="1"/>
    <cellStyle name="Followed Hyperlink" xfId="4359" builtinId="9" hidden="1"/>
    <cellStyle name="Followed Hyperlink" xfId="4361" builtinId="9" hidden="1"/>
    <cellStyle name="Followed Hyperlink" xfId="4363" builtinId="9" hidden="1"/>
    <cellStyle name="Followed Hyperlink" xfId="4365" builtinId="9" hidden="1"/>
    <cellStyle name="Followed Hyperlink" xfId="4367" builtinId="9" hidden="1"/>
    <cellStyle name="Followed Hyperlink" xfId="4369" builtinId="9" hidden="1"/>
    <cellStyle name="Followed Hyperlink" xfId="4371" builtinId="9" hidden="1"/>
    <cellStyle name="Followed Hyperlink" xfId="4373" builtinId="9" hidden="1"/>
    <cellStyle name="Followed Hyperlink" xfId="4375" builtinId="9" hidden="1"/>
    <cellStyle name="Followed Hyperlink" xfId="4377" builtinId="9" hidden="1"/>
    <cellStyle name="Followed Hyperlink" xfId="4379" builtinId="9" hidden="1"/>
    <cellStyle name="Followed Hyperlink" xfId="4381" builtinId="9" hidden="1"/>
    <cellStyle name="Followed Hyperlink" xfId="4383" builtinId="9" hidden="1"/>
    <cellStyle name="Followed Hyperlink" xfId="4385" builtinId="9" hidden="1"/>
    <cellStyle name="Followed Hyperlink" xfId="4387" builtinId="9" hidden="1"/>
    <cellStyle name="Followed Hyperlink" xfId="4389" builtinId="9" hidden="1"/>
    <cellStyle name="Followed Hyperlink" xfId="4391" builtinId="9" hidden="1"/>
    <cellStyle name="Followed Hyperlink" xfId="4393" builtinId="9" hidden="1"/>
    <cellStyle name="Followed Hyperlink" xfId="4395" builtinId="9" hidden="1"/>
    <cellStyle name="Followed Hyperlink" xfId="4397" builtinId="9" hidden="1"/>
    <cellStyle name="Followed Hyperlink" xfId="4399" builtinId="9" hidden="1"/>
    <cellStyle name="Followed Hyperlink" xfId="4401" builtinId="9" hidden="1"/>
    <cellStyle name="Followed Hyperlink" xfId="4403" builtinId="9" hidden="1"/>
    <cellStyle name="Followed Hyperlink" xfId="4405" builtinId="9" hidden="1"/>
    <cellStyle name="Followed Hyperlink" xfId="4407" builtinId="9" hidden="1"/>
    <cellStyle name="Followed Hyperlink" xfId="4409" builtinId="9" hidden="1"/>
    <cellStyle name="Followed Hyperlink" xfId="4411" builtinId="9" hidden="1"/>
    <cellStyle name="Followed Hyperlink" xfId="4413" builtinId="9" hidden="1"/>
    <cellStyle name="Followed Hyperlink" xfId="4415" builtinId="9" hidden="1"/>
    <cellStyle name="Followed Hyperlink" xfId="4417" builtinId="9" hidden="1"/>
    <cellStyle name="Followed Hyperlink" xfId="4419" builtinId="9" hidden="1"/>
    <cellStyle name="Followed Hyperlink" xfId="4421" builtinId="9" hidden="1"/>
    <cellStyle name="Followed Hyperlink" xfId="4423" builtinId="9" hidden="1"/>
    <cellStyle name="Followed Hyperlink" xfId="4425" builtinId="9" hidden="1"/>
    <cellStyle name="Followed Hyperlink" xfId="4427" builtinId="9" hidden="1"/>
    <cellStyle name="Followed Hyperlink" xfId="4429" builtinId="9" hidden="1"/>
    <cellStyle name="Followed Hyperlink" xfId="4431" builtinId="9" hidden="1"/>
    <cellStyle name="Followed Hyperlink" xfId="4433" builtinId="9" hidden="1"/>
    <cellStyle name="Followed Hyperlink" xfId="4435" builtinId="9" hidden="1"/>
    <cellStyle name="Followed Hyperlink" xfId="4437" builtinId="9" hidden="1"/>
    <cellStyle name="Followed Hyperlink" xfId="4439" builtinId="9" hidden="1"/>
    <cellStyle name="Followed Hyperlink" xfId="4441" builtinId="9" hidden="1"/>
    <cellStyle name="Followed Hyperlink" xfId="4443" builtinId="9" hidden="1"/>
    <cellStyle name="Followed Hyperlink" xfId="4445" builtinId="9" hidden="1"/>
    <cellStyle name="Followed Hyperlink" xfId="4447" builtinId="9" hidden="1"/>
    <cellStyle name="Followed Hyperlink" xfId="4449" builtinId="9" hidden="1"/>
    <cellStyle name="Followed Hyperlink" xfId="4451" builtinId="9" hidden="1"/>
    <cellStyle name="Followed Hyperlink" xfId="4453" builtinId="9" hidden="1"/>
    <cellStyle name="Followed Hyperlink" xfId="4455" builtinId="9" hidden="1"/>
    <cellStyle name="Followed Hyperlink" xfId="4457" builtinId="9" hidden="1"/>
    <cellStyle name="Followed Hyperlink" xfId="4459" builtinId="9" hidden="1"/>
    <cellStyle name="Followed Hyperlink" xfId="4461" builtinId="9" hidden="1"/>
    <cellStyle name="Followed Hyperlink" xfId="4463" builtinId="9" hidden="1"/>
    <cellStyle name="Followed Hyperlink" xfId="4465" builtinId="9" hidden="1"/>
    <cellStyle name="Followed Hyperlink" xfId="4467" builtinId="9" hidden="1"/>
    <cellStyle name="Followed Hyperlink" xfId="4469" builtinId="9" hidden="1"/>
    <cellStyle name="Followed Hyperlink" xfId="4471" builtinId="9" hidden="1"/>
    <cellStyle name="Followed Hyperlink" xfId="4473" builtinId="9" hidden="1"/>
    <cellStyle name="Followed Hyperlink" xfId="4475" builtinId="9" hidden="1"/>
    <cellStyle name="Followed Hyperlink" xfId="4477" builtinId="9" hidden="1"/>
    <cellStyle name="Followed Hyperlink" xfId="4479" builtinId="9" hidden="1"/>
    <cellStyle name="Followed Hyperlink" xfId="4481" builtinId="9" hidden="1"/>
    <cellStyle name="Followed Hyperlink" xfId="4483" builtinId="9" hidden="1"/>
    <cellStyle name="Followed Hyperlink" xfId="4485" builtinId="9" hidden="1"/>
    <cellStyle name="Followed Hyperlink" xfId="4487" builtinId="9" hidden="1"/>
    <cellStyle name="Followed Hyperlink" xfId="4489" builtinId="9" hidden="1"/>
    <cellStyle name="Followed Hyperlink" xfId="4491" builtinId="9" hidden="1"/>
    <cellStyle name="Followed Hyperlink" xfId="4493" builtinId="9" hidden="1"/>
    <cellStyle name="Followed Hyperlink" xfId="4495" builtinId="9" hidden="1"/>
    <cellStyle name="Followed Hyperlink" xfId="4497" builtinId="9" hidden="1"/>
    <cellStyle name="Followed Hyperlink" xfId="4499" builtinId="9" hidden="1"/>
    <cellStyle name="Followed Hyperlink" xfId="4501" builtinId="9" hidden="1"/>
    <cellStyle name="Followed Hyperlink" xfId="4503" builtinId="9" hidden="1"/>
    <cellStyle name="Followed Hyperlink" xfId="4505" builtinId="9" hidden="1"/>
    <cellStyle name="Followed Hyperlink" xfId="4507" builtinId="9" hidden="1"/>
    <cellStyle name="Followed Hyperlink" xfId="4509" builtinId="9" hidden="1"/>
    <cellStyle name="Followed Hyperlink" xfId="4511" builtinId="9" hidden="1"/>
    <cellStyle name="Followed Hyperlink" xfId="4513" builtinId="9" hidden="1"/>
    <cellStyle name="Followed Hyperlink" xfId="4515" builtinId="9" hidden="1"/>
    <cellStyle name="Followed Hyperlink" xfId="4517" builtinId="9" hidden="1"/>
    <cellStyle name="Followed Hyperlink" xfId="4519" builtinId="9" hidden="1"/>
    <cellStyle name="Followed Hyperlink" xfId="4521" builtinId="9" hidden="1"/>
    <cellStyle name="Followed Hyperlink" xfId="4523" builtinId="9" hidden="1"/>
    <cellStyle name="Followed Hyperlink" xfId="4525" builtinId="9" hidden="1"/>
    <cellStyle name="Followed Hyperlink" xfId="4527" builtinId="9" hidden="1"/>
    <cellStyle name="Followed Hyperlink" xfId="4529" builtinId="9" hidden="1"/>
    <cellStyle name="Followed Hyperlink" xfId="4531" builtinId="9" hidden="1"/>
    <cellStyle name="Followed Hyperlink" xfId="4533" builtinId="9" hidden="1"/>
    <cellStyle name="Followed Hyperlink" xfId="4535" builtinId="9" hidden="1"/>
    <cellStyle name="Followed Hyperlink" xfId="4537" builtinId="9" hidden="1"/>
    <cellStyle name="Followed Hyperlink" xfId="4539" builtinId="9" hidden="1"/>
    <cellStyle name="Followed Hyperlink" xfId="4541" builtinId="9" hidden="1"/>
    <cellStyle name="Followed Hyperlink" xfId="4543" builtinId="9" hidden="1"/>
    <cellStyle name="Followed Hyperlink" xfId="4545" builtinId="9" hidden="1"/>
    <cellStyle name="Followed Hyperlink" xfId="4547" builtinId="9" hidden="1"/>
    <cellStyle name="Followed Hyperlink" xfId="4549" builtinId="9" hidden="1"/>
    <cellStyle name="Followed Hyperlink" xfId="4551" builtinId="9" hidden="1"/>
    <cellStyle name="Followed Hyperlink" xfId="4553" builtinId="9" hidden="1"/>
    <cellStyle name="Followed Hyperlink" xfId="4555" builtinId="9" hidden="1"/>
    <cellStyle name="Followed Hyperlink" xfId="4557" builtinId="9" hidden="1"/>
    <cellStyle name="Followed Hyperlink" xfId="4559" builtinId="9" hidden="1"/>
    <cellStyle name="Followed Hyperlink" xfId="4561" builtinId="9" hidden="1"/>
    <cellStyle name="Followed Hyperlink" xfId="4563" builtinId="9" hidden="1"/>
    <cellStyle name="Followed Hyperlink" xfId="4565" builtinId="9" hidden="1"/>
    <cellStyle name="Followed Hyperlink" xfId="4567" builtinId="9" hidden="1"/>
    <cellStyle name="Followed Hyperlink" xfId="4569" builtinId="9" hidden="1"/>
    <cellStyle name="Followed Hyperlink" xfId="4571" builtinId="9" hidden="1"/>
    <cellStyle name="Followed Hyperlink" xfId="4573" builtinId="9" hidden="1"/>
    <cellStyle name="Followed Hyperlink" xfId="4575" builtinId="9" hidden="1"/>
    <cellStyle name="Followed Hyperlink" xfId="4577" builtinId="9" hidden="1"/>
    <cellStyle name="Followed Hyperlink" xfId="4579" builtinId="9" hidden="1"/>
    <cellStyle name="Followed Hyperlink" xfId="4581" builtinId="9" hidden="1"/>
    <cellStyle name="Followed Hyperlink" xfId="4583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Followed Hyperlink" xfId="4691" builtinId="9" hidden="1"/>
    <cellStyle name="Followed Hyperlink" xfId="4693" builtinId="9" hidden="1"/>
    <cellStyle name="Followed Hyperlink" xfId="4695" builtinId="9" hidden="1"/>
    <cellStyle name="Followed Hyperlink" xfId="4697" builtinId="9" hidden="1"/>
    <cellStyle name="Followed Hyperlink" xfId="4699" builtinId="9" hidden="1"/>
    <cellStyle name="Followed Hyperlink" xfId="4701" builtinId="9" hidden="1"/>
    <cellStyle name="Followed Hyperlink" xfId="4703" builtinId="9" hidden="1"/>
    <cellStyle name="Followed Hyperlink" xfId="4705" builtinId="9" hidden="1"/>
    <cellStyle name="Followed Hyperlink" xfId="4707" builtinId="9" hidden="1"/>
    <cellStyle name="Followed Hyperlink" xfId="4709" builtinId="9" hidden="1"/>
    <cellStyle name="Followed Hyperlink" xfId="4711" builtinId="9" hidden="1"/>
    <cellStyle name="Followed Hyperlink" xfId="4713" builtinId="9" hidden="1"/>
    <cellStyle name="Followed Hyperlink" xfId="4715" builtinId="9" hidden="1"/>
    <cellStyle name="Followed Hyperlink" xfId="4717" builtinId="9" hidden="1"/>
    <cellStyle name="Followed Hyperlink" xfId="4719" builtinId="9" hidden="1"/>
    <cellStyle name="Followed Hyperlink" xfId="4721" builtinId="9" hidden="1"/>
    <cellStyle name="Followed Hyperlink" xfId="4723" builtinId="9" hidden="1"/>
    <cellStyle name="Followed Hyperlink" xfId="4725" builtinId="9" hidden="1"/>
    <cellStyle name="Followed Hyperlink" xfId="4727" builtinId="9" hidden="1"/>
    <cellStyle name="Followed Hyperlink" xfId="4729" builtinId="9" hidden="1"/>
    <cellStyle name="Followed Hyperlink" xfId="4731" builtinId="9" hidden="1"/>
    <cellStyle name="Followed Hyperlink" xfId="4733" builtinId="9" hidden="1"/>
    <cellStyle name="Followed Hyperlink" xfId="4735" builtinId="9" hidden="1"/>
    <cellStyle name="Followed Hyperlink" xfId="4737" builtinId="9" hidden="1"/>
    <cellStyle name="Followed Hyperlink" xfId="4739" builtinId="9" hidden="1"/>
    <cellStyle name="Followed Hyperlink" xfId="4741" builtinId="9" hidden="1"/>
    <cellStyle name="Followed Hyperlink" xfId="4743" builtinId="9" hidden="1"/>
    <cellStyle name="Followed Hyperlink" xfId="4745" builtinId="9" hidden="1"/>
    <cellStyle name="Followed Hyperlink" xfId="4747" builtinId="9" hidden="1"/>
    <cellStyle name="Followed Hyperlink" xfId="4749" builtinId="9" hidden="1"/>
    <cellStyle name="Followed Hyperlink" xfId="4751" builtinId="9" hidden="1"/>
    <cellStyle name="Followed Hyperlink" xfId="4753" builtinId="9" hidden="1"/>
    <cellStyle name="Followed Hyperlink" xfId="4755" builtinId="9" hidden="1"/>
    <cellStyle name="Followed Hyperlink" xfId="4757" builtinId="9" hidden="1"/>
    <cellStyle name="Followed Hyperlink" xfId="4759" builtinId="9" hidden="1"/>
    <cellStyle name="Followed Hyperlink" xfId="4761" builtinId="9" hidden="1"/>
    <cellStyle name="Followed Hyperlink" xfId="4763" builtinId="9" hidden="1"/>
    <cellStyle name="Followed Hyperlink" xfId="4765" builtinId="9" hidden="1"/>
    <cellStyle name="Followed Hyperlink" xfId="4767" builtinId="9" hidden="1"/>
    <cellStyle name="Followed Hyperlink" xfId="4769" builtinId="9" hidden="1"/>
    <cellStyle name="Followed Hyperlink" xfId="4771" builtinId="9" hidden="1"/>
    <cellStyle name="Followed Hyperlink" xfId="4773" builtinId="9" hidden="1"/>
    <cellStyle name="Followed Hyperlink" xfId="4775" builtinId="9" hidden="1"/>
    <cellStyle name="Followed Hyperlink" xfId="4777" builtinId="9" hidden="1"/>
    <cellStyle name="Followed Hyperlink" xfId="4779" builtinId="9" hidden="1"/>
    <cellStyle name="Followed Hyperlink" xfId="4781" builtinId="9" hidden="1"/>
    <cellStyle name="Followed Hyperlink" xfId="4783" builtinId="9" hidden="1"/>
    <cellStyle name="Followed Hyperlink" xfId="4785" builtinId="9" hidden="1"/>
    <cellStyle name="Followed Hyperlink" xfId="4787" builtinId="9" hidden="1"/>
    <cellStyle name="Followed Hyperlink" xfId="4789" builtinId="9" hidden="1"/>
    <cellStyle name="Followed Hyperlink" xfId="4791" builtinId="9" hidden="1"/>
    <cellStyle name="Followed Hyperlink" xfId="4793" builtinId="9" hidden="1"/>
    <cellStyle name="Followed Hyperlink" xfId="4795" builtinId="9" hidden="1"/>
    <cellStyle name="Followed Hyperlink" xfId="4797" builtinId="9" hidden="1"/>
    <cellStyle name="Followed Hyperlink" xfId="4799" builtinId="9" hidden="1"/>
    <cellStyle name="Followed Hyperlink" xfId="4801" builtinId="9" hidden="1"/>
    <cellStyle name="Followed Hyperlink" xfId="4803" builtinId="9" hidden="1"/>
    <cellStyle name="Followed Hyperlink" xfId="4805" builtinId="9" hidden="1"/>
    <cellStyle name="Followed Hyperlink" xfId="4807" builtinId="9" hidden="1"/>
    <cellStyle name="Followed Hyperlink" xfId="4809" builtinId="9" hidden="1"/>
    <cellStyle name="Followed Hyperlink" xfId="4811" builtinId="9" hidden="1"/>
    <cellStyle name="Followed Hyperlink" xfId="4813" builtinId="9" hidden="1"/>
    <cellStyle name="Followed Hyperlink" xfId="4815" builtinId="9" hidden="1"/>
    <cellStyle name="Followed Hyperlink" xfId="4817" builtinId="9" hidden="1"/>
    <cellStyle name="Followed Hyperlink" xfId="4819" builtinId="9" hidden="1"/>
    <cellStyle name="Followed Hyperlink" xfId="4821" builtinId="9" hidden="1"/>
    <cellStyle name="Followed Hyperlink" xfId="4823" builtinId="9" hidden="1"/>
    <cellStyle name="Followed Hyperlink" xfId="4825" builtinId="9" hidden="1"/>
    <cellStyle name="Followed Hyperlink" xfId="4827" builtinId="9" hidden="1"/>
    <cellStyle name="Followed Hyperlink" xfId="4829" builtinId="9" hidden="1"/>
    <cellStyle name="Followed Hyperlink" xfId="4831" builtinId="9" hidden="1"/>
    <cellStyle name="Followed Hyperlink" xfId="4833" builtinId="9" hidden="1"/>
    <cellStyle name="Followed Hyperlink" xfId="4835" builtinId="9" hidden="1"/>
    <cellStyle name="Followed Hyperlink" xfId="4837" builtinId="9" hidden="1"/>
    <cellStyle name="Followed Hyperlink" xfId="4839" builtinId="9" hidden="1"/>
    <cellStyle name="Followed Hyperlink" xfId="4841" builtinId="9" hidden="1"/>
    <cellStyle name="Followed Hyperlink" xfId="4843" builtinId="9" hidden="1"/>
    <cellStyle name="Followed Hyperlink" xfId="4845" builtinId="9" hidden="1"/>
    <cellStyle name="Followed Hyperlink" xfId="4847" builtinId="9" hidden="1"/>
    <cellStyle name="Followed Hyperlink" xfId="4849" builtinId="9" hidden="1"/>
    <cellStyle name="Followed Hyperlink" xfId="4851" builtinId="9" hidden="1"/>
    <cellStyle name="Followed Hyperlink" xfId="4853" builtinId="9" hidden="1"/>
    <cellStyle name="Followed Hyperlink" xfId="4855" builtinId="9" hidden="1"/>
    <cellStyle name="Followed Hyperlink" xfId="4857" builtinId="9" hidden="1"/>
    <cellStyle name="Followed Hyperlink" xfId="4859" builtinId="9" hidden="1"/>
    <cellStyle name="Followed Hyperlink" xfId="4861" builtinId="9" hidden="1"/>
    <cellStyle name="Followed Hyperlink" xfId="4863" builtinId="9" hidden="1"/>
    <cellStyle name="Followed Hyperlink" xfId="4865" builtinId="9" hidden="1"/>
    <cellStyle name="Followed Hyperlink" xfId="4867" builtinId="9" hidden="1"/>
    <cellStyle name="Followed Hyperlink" xfId="4869" builtinId="9" hidden="1"/>
    <cellStyle name="Followed Hyperlink" xfId="4871" builtinId="9" hidden="1"/>
    <cellStyle name="Followed Hyperlink" xfId="4873" builtinId="9" hidden="1"/>
    <cellStyle name="Followed Hyperlink" xfId="4875" builtinId="9" hidden="1"/>
    <cellStyle name="Followed Hyperlink" xfId="4877" builtinId="9" hidden="1"/>
    <cellStyle name="Followed Hyperlink" xfId="4879" builtinId="9" hidden="1"/>
    <cellStyle name="Followed Hyperlink" xfId="4881" builtinId="9" hidden="1"/>
    <cellStyle name="Followed Hyperlink" xfId="4883" builtinId="9" hidden="1"/>
    <cellStyle name="Followed Hyperlink" xfId="4885" builtinId="9" hidden="1"/>
    <cellStyle name="Followed Hyperlink" xfId="4887" builtinId="9" hidden="1"/>
    <cellStyle name="Followed Hyperlink" xfId="4889" builtinId="9" hidden="1"/>
    <cellStyle name="Followed Hyperlink" xfId="4891" builtinId="9" hidden="1"/>
    <cellStyle name="Followed Hyperlink" xfId="4893" builtinId="9" hidden="1"/>
    <cellStyle name="Followed Hyperlink" xfId="4895" builtinId="9" hidden="1"/>
    <cellStyle name="Followed Hyperlink" xfId="4897" builtinId="9" hidden="1"/>
    <cellStyle name="Followed Hyperlink" xfId="4899" builtinId="9" hidden="1"/>
    <cellStyle name="Followed Hyperlink" xfId="4901" builtinId="9" hidden="1"/>
    <cellStyle name="Followed Hyperlink" xfId="4903" builtinId="9" hidden="1"/>
    <cellStyle name="Followed Hyperlink" xfId="4905" builtinId="9" hidden="1"/>
    <cellStyle name="Followed Hyperlink" xfId="4907" builtinId="9" hidden="1"/>
    <cellStyle name="Followed Hyperlink" xfId="4909" builtinId="9" hidden="1"/>
    <cellStyle name="Followed Hyperlink" xfId="4911" builtinId="9" hidden="1"/>
    <cellStyle name="Followed Hyperlink" xfId="4913" builtinId="9" hidden="1"/>
    <cellStyle name="Followed Hyperlink" xfId="4915" builtinId="9" hidden="1"/>
    <cellStyle name="Followed Hyperlink" xfId="4917" builtinId="9" hidden="1"/>
    <cellStyle name="Followed Hyperlink" xfId="4919" builtinId="9" hidden="1"/>
    <cellStyle name="Followed Hyperlink" xfId="4921" builtinId="9" hidden="1"/>
    <cellStyle name="Followed Hyperlink" xfId="4923" builtinId="9" hidden="1"/>
    <cellStyle name="Followed Hyperlink" xfId="4925" builtinId="9" hidden="1"/>
    <cellStyle name="Followed Hyperlink" xfId="4927" builtinId="9" hidden="1"/>
    <cellStyle name="Followed Hyperlink" xfId="4929" builtinId="9" hidden="1"/>
    <cellStyle name="Followed Hyperlink" xfId="4931" builtinId="9" hidden="1"/>
    <cellStyle name="Followed Hyperlink" xfId="4933" builtinId="9" hidden="1"/>
    <cellStyle name="Followed Hyperlink" xfId="4935" builtinId="9" hidden="1"/>
    <cellStyle name="Followed Hyperlink" xfId="4937" builtinId="9" hidden="1"/>
    <cellStyle name="Followed Hyperlink" xfId="4939" builtinId="9" hidden="1"/>
    <cellStyle name="Followed Hyperlink" xfId="4941" builtinId="9" hidden="1"/>
    <cellStyle name="Followed Hyperlink" xfId="4943" builtinId="9" hidden="1"/>
    <cellStyle name="Followed Hyperlink" xfId="4945" builtinId="9" hidden="1"/>
    <cellStyle name="Followed Hyperlink" xfId="4947" builtinId="9" hidden="1"/>
    <cellStyle name="Followed Hyperlink" xfId="4949" builtinId="9" hidden="1"/>
    <cellStyle name="Followed Hyperlink" xfId="4951" builtinId="9" hidden="1"/>
    <cellStyle name="Followed Hyperlink" xfId="4953" builtinId="9" hidden="1"/>
    <cellStyle name="Followed Hyperlink" xfId="4955" builtinId="9" hidden="1"/>
    <cellStyle name="Followed Hyperlink" xfId="4957" builtinId="9" hidden="1"/>
    <cellStyle name="Followed Hyperlink" xfId="4959" builtinId="9" hidden="1"/>
    <cellStyle name="Followed Hyperlink" xfId="4961" builtinId="9" hidden="1"/>
    <cellStyle name="Followed Hyperlink" xfId="4963" builtinId="9" hidden="1"/>
    <cellStyle name="Followed Hyperlink" xfId="4965" builtinId="9" hidden="1"/>
    <cellStyle name="Followed Hyperlink" xfId="4967" builtinId="9" hidden="1"/>
    <cellStyle name="Followed Hyperlink" xfId="4969" builtinId="9" hidden="1"/>
    <cellStyle name="Followed Hyperlink" xfId="4971" builtinId="9" hidden="1"/>
    <cellStyle name="Followed Hyperlink" xfId="4973" builtinId="9" hidden="1"/>
    <cellStyle name="Followed Hyperlink" xfId="4975" builtinId="9" hidden="1"/>
    <cellStyle name="Followed Hyperlink" xfId="4977" builtinId="9" hidden="1"/>
    <cellStyle name="Followed Hyperlink" xfId="4979" builtinId="9" hidden="1"/>
    <cellStyle name="Followed Hyperlink" xfId="4981" builtinId="9" hidden="1"/>
    <cellStyle name="Followed Hyperlink" xfId="4983" builtinId="9" hidden="1"/>
    <cellStyle name="Followed Hyperlink" xfId="4985" builtinId="9" hidden="1"/>
    <cellStyle name="Followed Hyperlink" xfId="4987" builtinId="9" hidden="1"/>
    <cellStyle name="Followed Hyperlink" xfId="4989" builtinId="9" hidden="1"/>
    <cellStyle name="Followed Hyperlink" xfId="4991" builtinId="9" hidden="1"/>
    <cellStyle name="Followed Hyperlink" xfId="4993" builtinId="9" hidden="1"/>
    <cellStyle name="Followed Hyperlink" xfId="4995" builtinId="9" hidden="1"/>
    <cellStyle name="Followed Hyperlink" xfId="4997" builtinId="9" hidden="1"/>
    <cellStyle name="Followed Hyperlink" xfId="4999" builtinId="9" hidden="1"/>
    <cellStyle name="Followed Hyperlink" xfId="5001" builtinId="9" hidden="1"/>
    <cellStyle name="Followed Hyperlink" xfId="5003" builtinId="9" hidden="1"/>
    <cellStyle name="Followed Hyperlink" xfId="5005" builtinId="9" hidden="1"/>
    <cellStyle name="Followed Hyperlink" xfId="5007" builtinId="9" hidden="1"/>
    <cellStyle name="Followed Hyperlink" xfId="5009" builtinId="9" hidden="1"/>
    <cellStyle name="Followed Hyperlink" xfId="5011" builtinId="9" hidden="1"/>
    <cellStyle name="Followed Hyperlink" xfId="5013" builtinId="9" hidden="1"/>
    <cellStyle name="Followed Hyperlink" xfId="5015" builtinId="9" hidden="1"/>
    <cellStyle name="Followed Hyperlink" xfId="5017" builtinId="9" hidden="1"/>
    <cellStyle name="Followed Hyperlink" xfId="5019" builtinId="9" hidden="1"/>
    <cellStyle name="Followed Hyperlink" xfId="5021" builtinId="9" hidden="1"/>
    <cellStyle name="Followed Hyperlink" xfId="5023" builtinId="9" hidden="1"/>
    <cellStyle name="Followed Hyperlink" xfId="5025" builtinId="9" hidden="1"/>
    <cellStyle name="Followed Hyperlink" xfId="5027" builtinId="9" hidden="1"/>
    <cellStyle name="Followed Hyperlink" xfId="5029" builtinId="9" hidden="1"/>
    <cellStyle name="Followed Hyperlink" xfId="5031" builtinId="9" hidden="1"/>
    <cellStyle name="Followed Hyperlink" xfId="5033" builtinId="9" hidden="1"/>
    <cellStyle name="Followed Hyperlink" xfId="5035" builtinId="9" hidden="1"/>
    <cellStyle name="Followed Hyperlink" xfId="5037" builtinId="9" hidden="1"/>
    <cellStyle name="Followed Hyperlink" xfId="5039" builtinId="9" hidden="1"/>
    <cellStyle name="Followed Hyperlink" xfId="5041" builtinId="9" hidden="1"/>
    <cellStyle name="Followed Hyperlink" xfId="5043" builtinId="9" hidden="1"/>
    <cellStyle name="Followed Hyperlink" xfId="5045" builtinId="9" hidden="1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Followed Hyperlink" xfId="5077" builtinId="9" hidden="1"/>
    <cellStyle name="Followed Hyperlink" xfId="5079" builtinId="9" hidden="1"/>
    <cellStyle name="Followed Hyperlink" xfId="5081" builtinId="9" hidden="1"/>
    <cellStyle name="Followed Hyperlink" xfId="5083" builtinId="9" hidden="1"/>
    <cellStyle name="Followed Hyperlink" xfId="5085" builtinId="9" hidden="1"/>
    <cellStyle name="Followed Hyperlink" xfId="5087" builtinId="9" hidden="1"/>
    <cellStyle name="Followed Hyperlink" xfId="5089" builtinId="9" hidden="1"/>
    <cellStyle name="Followed Hyperlink" xfId="5091" builtinId="9" hidden="1"/>
    <cellStyle name="Followed Hyperlink" xfId="5093" builtinId="9" hidden="1"/>
    <cellStyle name="Followed Hyperlink" xfId="5095" builtinId="9" hidden="1"/>
    <cellStyle name="Followed Hyperlink" xfId="5097" builtinId="9" hidden="1"/>
    <cellStyle name="Followed Hyperlink" xfId="5099" builtinId="9" hidden="1"/>
    <cellStyle name="Followed Hyperlink" xfId="5101" builtinId="9" hidden="1"/>
    <cellStyle name="Followed Hyperlink" xfId="5103" builtinId="9" hidden="1"/>
    <cellStyle name="Followed Hyperlink" xfId="5105" builtinId="9" hidden="1"/>
    <cellStyle name="Followed Hyperlink" xfId="5107" builtinId="9" hidden="1"/>
    <cellStyle name="Followed Hyperlink" xfId="5109" builtinId="9" hidden="1"/>
    <cellStyle name="Followed Hyperlink" xfId="5111" builtinId="9" hidden="1"/>
    <cellStyle name="Followed Hyperlink" xfId="5113" builtinId="9" hidden="1"/>
    <cellStyle name="Followed Hyperlink" xfId="5115" builtinId="9" hidden="1"/>
    <cellStyle name="Followed Hyperlink" xfId="5117" builtinId="9" hidden="1"/>
    <cellStyle name="Followed Hyperlink" xfId="5119" builtinId="9" hidden="1"/>
    <cellStyle name="Followed Hyperlink" xfId="5121" builtinId="9" hidden="1"/>
    <cellStyle name="Followed Hyperlink" xfId="5123" builtinId="9" hidden="1"/>
    <cellStyle name="Followed Hyperlink" xfId="5125" builtinId="9" hidden="1"/>
    <cellStyle name="Followed Hyperlink" xfId="5127" builtinId="9" hidden="1"/>
    <cellStyle name="Followed Hyperlink" xfId="5129" builtinId="9" hidden="1"/>
    <cellStyle name="Followed Hyperlink" xfId="5131" builtinId="9" hidden="1"/>
    <cellStyle name="Followed Hyperlink" xfId="5133" builtinId="9" hidden="1"/>
    <cellStyle name="Followed Hyperlink" xfId="5135" builtinId="9" hidden="1"/>
    <cellStyle name="Followed Hyperlink" xfId="5137" builtinId="9" hidden="1"/>
    <cellStyle name="Followed Hyperlink" xfId="5139" builtinId="9" hidden="1"/>
    <cellStyle name="Followed Hyperlink" xfId="5141" builtinId="9" hidden="1"/>
    <cellStyle name="Followed Hyperlink" xfId="5143" builtinId="9" hidden="1"/>
    <cellStyle name="Followed Hyperlink" xfId="5145" builtinId="9" hidden="1"/>
    <cellStyle name="Followed Hyperlink" xfId="5147" builtinId="9" hidden="1"/>
    <cellStyle name="Followed Hyperlink" xfId="5149" builtinId="9" hidden="1"/>
    <cellStyle name="Followed Hyperlink" xfId="5151" builtinId="9" hidden="1"/>
    <cellStyle name="Followed Hyperlink" xfId="5153" builtinId="9" hidden="1"/>
    <cellStyle name="Followed Hyperlink" xfId="5155" builtinId="9" hidden="1"/>
    <cellStyle name="Followed Hyperlink" xfId="5157" builtinId="9" hidden="1"/>
    <cellStyle name="Followed Hyperlink" xfId="5159" builtinId="9" hidden="1"/>
    <cellStyle name="Followed Hyperlink" xfId="5161" builtinId="9" hidden="1"/>
    <cellStyle name="Followed Hyperlink" xfId="5163" builtinId="9" hidden="1"/>
    <cellStyle name="Followed Hyperlink" xfId="5165" builtinId="9" hidden="1"/>
    <cellStyle name="Followed Hyperlink" xfId="5167" builtinId="9" hidden="1"/>
    <cellStyle name="Followed Hyperlink" xfId="5169" builtinId="9" hidden="1"/>
    <cellStyle name="Followed Hyperlink" xfId="5171" builtinId="9" hidden="1"/>
    <cellStyle name="Followed Hyperlink" xfId="5173" builtinId="9" hidden="1"/>
    <cellStyle name="Followed Hyperlink" xfId="5175" builtinId="9" hidden="1"/>
    <cellStyle name="Followed Hyperlink" xfId="5177" builtinId="9" hidden="1"/>
    <cellStyle name="Followed Hyperlink" xfId="5179" builtinId="9" hidden="1"/>
    <cellStyle name="Followed Hyperlink" xfId="5181" builtinId="9" hidden="1"/>
    <cellStyle name="Followed Hyperlink" xfId="5183" builtinId="9" hidden="1"/>
    <cellStyle name="Followed Hyperlink" xfId="5185" builtinId="9" hidden="1"/>
    <cellStyle name="Followed Hyperlink" xfId="5187" builtinId="9" hidden="1"/>
    <cellStyle name="Followed Hyperlink" xfId="5189" builtinId="9" hidden="1"/>
    <cellStyle name="Followed Hyperlink" xfId="5191" builtinId="9" hidden="1"/>
    <cellStyle name="Followed Hyperlink" xfId="5193" builtinId="9" hidden="1"/>
    <cellStyle name="Followed Hyperlink" xfId="5195" builtinId="9" hidden="1"/>
    <cellStyle name="Followed Hyperlink" xfId="5197" builtinId="9" hidden="1"/>
    <cellStyle name="Followed Hyperlink" xfId="5199" builtinId="9" hidden="1"/>
    <cellStyle name="Followed Hyperlink" xfId="5201" builtinId="9" hidden="1"/>
    <cellStyle name="Followed Hyperlink" xfId="5203" builtinId="9" hidden="1"/>
    <cellStyle name="Followed Hyperlink" xfId="5205" builtinId="9" hidden="1"/>
    <cellStyle name="Followed Hyperlink" xfId="5207" builtinId="9" hidden="1"/>
    <cellStyle name="Followed Hyperlink" xfId="5209" builtinId="9" hidden="1"/>
    <cellStyle name="Followed Hyperlink" xfId="5211" builtinId="9" hidden="1"/>
    <cellStyle name="Followed Hyperlink" xfId="5213" builtinId="9" hidden="1"/>
    <cellStyle name="Followed Hyperlink" xfId="5215" builtinId="9" hidden="1"/>
    <cellStyle name="Followed Hyperlink" xfId="5217" builtinId="9" hidden="1"/>
    <cellStyle name="Followed Hyperlink" xfId="5219" builtinId="9" hidden="1"/>
    <cellStyle name="Followed Hyperlink" xfId="5221" builtinId="9" hidden="1"/>
    <cellStyle name="Followed Hyperlink" xfId="5223" builtinId="9" hidden="1"/>
    <cellStyle name="Followed Hyperlink" xfId="5225" builtinId="9" hidden="1"/>
    <cellStyle name="Followed Hyperlink" xfId="5227" builtinId="9" hidden="1"/>
    <cellStyle name="Followed Hyperlink" xfId="5229" builtinId="9" hidden="1"/>
    <cellStyle name="Followed Hyperlink" xfId="5231" builtinId="9" hidden="1"/>
    <cellStyle name="Followed Hyperlink" xfId="5233" builtinId="9" hidden="1"/>
    <cellStyle name="Followed Hyperlink" xfId="5235" builtinId="9" hidden="1"/>
    <cellStyle name="Followed Hyperlink" xfId="5237" builtinId="9" hidden="1"/>
    <cellStyle name="Followed Hyperlink" xfId="5239" builtinId="9" hidden="1"/>
    <cellStyle name="Followed Hyperlink" xfId="5241" builtinId="9" hidden="1"/>
    <cellStyle name="Followed Hyperlink" xfId="5243" builtinId="9" hidden="1"/>
    <cellStyle name="Followed Hyperlink" xfId="5245" builtinId="9" hidden="1"/>
    <cellStyle name="Followed Hyperlink" xfId="5247" builtinId="9" hidden="1"/>
    <cellStyle name="Followed Hyperlink" xfId="5249" builtinId="9" hidden="1"/>
    <cellStyle name="Followed Hyperlink" xfId="5251" builtinId="9" hidden="1"/>
    <cellStyle name="Followed Hyperlink" xfId="5253" builtinId="9" hidden="1"/>
    <cellStyle name="Followed Hyperlink" xfId="5255" builtinId="9" hidden="1"/>
    <cellStyle name="Followed Hyperlink" xfId="5257" builtinId="9" hidden="1"/>
    <cellStyle name="Followed Hyperlink" xfId="5259" builtinId="9" hidden="1"/>
    <cellStyle name="Followed Hyperlink" xfId="5261" builtinId="9" hidden="1"/>
    <cellStyle name="Followed Hyperlink" xfId="5263" builtinId="9" hidden="1"/>
    <cellStyle name="Followed Hyperlink" xfId="5265" builtinId="9" hidden="1"/>
    <cellStyle name="Followed Hyperlink" xfId="5267" builtinId="9" hidden="1"/>
    <cellStyle name="Followed Hyperlink" xfId="5269" builtinId="9" hidden="1"/>
    <cellStyle name="Followed Hyperlink" xfId="5271" builtinId="9" hidden="1"/>
    <cellStyle name="Followed Hyperlink" xfId="5273" builtinId="9" hidden="1"/>
    <cellStyle name="Followed Hyperlink" xfId="5275" builtinId="9" hidden="1"/>
    <cellStyle name="Followed Hyperlink" xfId="5277" builtinId="9" hidden="1"/>
    <cellStyle name="Followed Hyperlink" xfId="5279" builtinId="9" hidden="1"/>
    <cellStyle name="Followed Hyperlink" xfId="5281" builtinId="9" hidden="1"/>
    <cellStyle name="Followed Hyperlink" xfId="5283" builtinId="9" hidden="1"/>
    <cellStyle name="Followed Hyperlink" xfId="5285" builtinId="9" hidden="1"/>
    <cellStyle name="Followed Hyperlink" xfId="5287" builtinId="9" hidden="1"/>
    <cellStyle name="Followed Hyperlink" xfId="5289" builtinId="9" hidden="1"/>
    <cellStyle name="Followed Hyperlink" xfId="5291" builtinId="9" hidden="1"/>
    <cellStyle name="Followed Hyperlink" xfId="5293" builtinId="9" hidden="1"/>
    <cellStyle name="Followed Hyperlink" xfId="5295" builtinId="9" hidden="1"/>
    <cellStyle name="Followed Hyperlink" xfId="5297" builtinId="9" hidden="1"/>
    <cellStyle name="Followed Hyperlink" xfId="5299" builtinId="9" hidden="1"/>
    <cellStyle name="Followed Hyperlink" xfId="5301" builtinId="9" hidden="1"/>
    <cellStyle name="Followed Hyperlink" xfId="5303" builtinId="9" hidden="1"/>
    <cellStyle name="Followed Hyperlink" xfId="5305" builtinId="9" hidden="1"/>
    <cellStyle name="Followed Hyperlink" xfId="5307" builtinId="9" hidden="1"/>
    <cellStyle name="Followed Hyperlink" xfId="5309" builtinId="9" hidden="1"/>
    <cellStyle name="Followed Hyperlink" xfId="5311" builtinId="9" hidden="1"/>
    <cellStyle name="Followed Hyperlink" xfId="5313" builtinId="9" hidden="1"/>
    <cellStyle name="Followed Hyperlink" xfId="5315" builtinId="9" hidden="1"/>
    <cellStyle name="Followed Hyperlink" xfId="5317" builtinId="9" hidden="1"/>
    <cellStyle name="Followed Hyperlink" xfId="5319" builtinId="9" hidden="1"/>
    <cellStyle name="Followed Hyperlink" xfId="5321" builtinId="9" hidden="1"/>
    <cellStyle name="Followed Hyperlink" xfId="5323" builtinId="9" hidden="1"/>
    <cellStyle name="Followed Hyperlink" xfId="5325" builtinId="9" hidden="1"/>
    <cellStyle name="Followed Hyperlink" xfId="5327" builtinId="9" hidden="1"/>
    <cellStyle name="Followed Hyperlink" xfId="5329" builtinId="9" hidden="1"/>
    <cellStyle name="Followed Hyperlink" xfId="5331" builtinId="9" hidden="1"/>
    <cellStyle name="Followed Hyperlink" xfId="5333" builtinId="9" hidden="1"/>
    <cellStyle name="Followed Hyperlink" xfId="5335" builtinId="9" hidden="1"/>
    <cellStyle name="Followed Hyperlink" xfId="5337" builtinId="9" hidden="1"/>
    <cellStyle name="Followed Hyperlink" xfId="5339" builtinId="9" hidden="1"/>
    <cellStyle name="Followed Hyperlink" xfId="5341" builtinId="9" hidden="1"/>
    <cellStyle name="Followed Hyperlink" xfId="5343" builtinId="9" hidden="1"/>
    <cellStyle name="Followed Hyperlink" xfId="5345" builtinId="9" hidden="1"/>
    <cellStyle name="Followed Hyperlink" xfId="5347" builtinId="9" hidden="1"/>
    <cellStyle name="Followed Hyperlink" xfId="5349" builtinId="9" hidden="1"/>
    <cellStyle name="Followed Hyperlink" xfId="5351" builtinId="9" hidden="1"/>
    <cellStyle name="Followed Hyperlink" xfId="5353" builtinId="9" hidden="1"/>
    <cellStyle name="Followed Hyperlink" xfId="5355" builtinId="9" hidden="1"/>
    <cellStyle name="Followed Hyperlink" xfId="5357" builtinId="9" hidden="1"/>
    <cellStyle name="Followed Hyperlink" xfId="5359" builtinId="9" hidden="1"/>
    <cellStyle name="Followed Hyperlink" xfId="5361" builtinId="9" hidden="1"/>
    <cellStyle name="Followed Hyperlink" xfId="5363" builtinId="9" hidden="1"/>
    <cellStyle name="Followed Hyperlink" xfId="5365" builtinId="9" hidden="1"/>
    <cellStyle name="Followed Hyperlink" xfId="5367" builtinId="9" hidden="1"/>
    <cellStyle name="Followed Hyperlink" xfId="5369" builtinId="9" hidden="1"/>
    <cellStyle name="Followed Hyperlink" xfId="5371" builtinId="9" hidden="1"/>
    <cellStyle name="Followed Hyperlink" xfId="5373" builtinId="9" hidden="1"/>
    <cellStyle name="Followed Hyperlink" xfId="5375" builtinId="9" hidden="1"/>
    <cellStyle name="Followed Hyperlink" xfId="5377" builtinId="9" hidden="1"/>
    <cellStyle name="Followed Hyperlink" xfId="5379" builtinId="9" hidden="1"/>
    <cellStyle name="Followed Hyperlink" xfId="5381" builtinId="9" hidden="1"/>
    <cellStyle name="Followed Hyperlink" xfId="5383" builtinId="9" hidden="1"/>
    <cellStyle name="Followed Hyperlink" xfId="5385" builtinId="9" hidden="1"/>
    <cellStyle name="Followed Hyperlink" xfId="5387" builtinId="9" hidden="1"/>
    <cellStyle name="Followed Hyperlink" xfId="5389" builtinId="9" hidden="1"/>
    <cellStyle name="Followed Hyperlink" xfId="5391" builtinId="9" hidden="1"/>
    <cellStyle name="Followed Hyperlink" xfId="5393" builtinId="9" hidden="1"/>
    <cellStyle name="Followed Hyperlink" xfId="5395" builtinId="9" hidden="1"/>
    <cellStyle name="Followed Hyperlink" xfId="5397" builtinId="9" hidden="1"/>
    <cellStyle name="Followed Hyperlink" xfId="5399" builtinId="9" hidden="1"/>
    <cellStyle name="Followed Hyperlink" xfId="5401" builtinId="9" hidden="1"/>
    <cellStyle name="Followed Hyperlink" xfId="5403" builtinId="9" hidden="1"/>
    <cellStyle name="Followed Hyperlink" xfId="5405" builtinId="9" hidden="1"/>
    <cellStyle name="Followed Hyperlink" xfId="5407" builtinId="9" hidden="1"/>
    <cellStyle name="Followed Hyperlink" xfId="5409" builtinId="9" hidden="1"/>
    <cellStyle name="Followed Hyperlink" xfId="5411" builtinId="9" hidden="1"/>
    <cellStyle name="Followed Hyperlink" xfId="5413" builtinId="9" hidden="1"/>
    <cellStyle name="Followed Hyperlink" xfId="5415" builtinId="9" hidden="1"/>
    <cellStyle name="Followed Hyperlink" xfId="5417" builtinId="9" hidden="1"/>
    <cellStyle name="Followed Hyperlink" xfId="5419" builtinId="9" hidden="1"/>
    <cellStyle name="Followed Hyperlink" xfId="5421" builtinId="9" hidden="1"/>
    <cellStyle name="Followed Hyperlink" xfId="5423" builtinId="9" hidden="1"/>
    <cellStyle name="Followed Hyperlink" xfId="5425" builtinId="9" hidden="1"/>
    <cellStyle name="Followed Hyperlink" xfId="5427" builtinId="9" hidden="1"/>
    <cellStyle name="Followed Hyperlink" xfId="5429" builtinId="9" hidden="1"/>
    <cellStyle name="Followed Hyperlink" xfId="5431" builtinId="9" hidden="1"/>
    <cellStyle name="Followed Hyperlink" xfId="5433" builtinId="9" hidden="1"/>
    <cellStyle name="Followed Hyperlink" xfId="5435" builtinId="9" hidden="1"/>
    <cellStyle name="Followed Hyperlink" xfId="5437" builtinId="9" hidden="1"/>
    <cellStyle name="Followed Hyperlink" xfId="5439" builtinId="9" hidden="1"/>
    <cellStyle name="Followed Hyperlink" xfId="5441" builtinId="9" hidden="1"/>
    <cellStyle name="Followed Hyperlink" xfId="5443" builtinId="9" hidden="1"/>
    <cellStyle name="Followed Hyperlink" xfId="5445" builtinId="9" hidden="1"/>
    <cellStyle name="Followed Hyperlink" xfId="5447" builtinId="9" hidden="1"/>
    <cellStyle name="Followed Hyperlink" xfId="5449" builtinId="9" hidden="1"/>
    <cellStyle name="Followed Hyperlink" xfId="5451" builtinId="9" hidden="1"/>
    <cellStyle name="Followed Hyperlink" xfId="5453" builtinId="9" hidden="1"/>
    <cellStyle name="Followed Hyperlink" xfId="5455" builtinId="9" hidden="1"/>
    <cellStyle name="Followed Hyperlink" xfId="5457" builtinId="9" hidden="1"/>
    <cellStyle name="Followed Hyperlink" xfId="5459" builtinId="9" hidden="1"/>
    <cellStyle name="Followed Hyperlink" xfId="5461" builtinId="9" hidden="1"/>
    <cellStyle name="Followed Hyperlink" xfId="5463" builtinId="9" hidden="1"/>
    <cellStyle name="Followed Hyperlink" xfId="5465" builtinId="9" hidden="1"/>
    <cellStyle name="Followed Hyperlink" xfId="5467" builtinId="9" hidden="1"/>
    <cellStyle name="Followed Hyperlink" xfId="5469" builtinId="9" hidden="1"/>
    <cellStyle name="Followed Hyperlink" xfId="5471" builtinId="9" hidden="1"/>
    <cellStyle name="Followed Hyperlink" xfId="5473" builtinId="9" hidden="1"/>
    <cellStyle name="Followed Hyperlink" xfId="5475" builtinId="9" hidden="1"/>
    <cellStyle name="Followed Hyperlink" xfId="5477" builtinId="9" hidden="1"/>
    <cellStyle name="Followed Hyperlink" xfId="5479" builtinId="9" hidden="1"/>
    <cellStyle name="Followed Hyperlink" xfId="5481" builtinId="9" hidden="1"/>
    <cellStyle name="Followed Hyperlink" xfId="5483" builtinId="9" hidden="1"/>
    <cellStyle name="Followed Hyperlink" xfId="5485" builtinId="9" hidden="1"/>
    <cellStyle name="Followed Hyperlink" xfId="5487" builtinId="9" hidden="1"/>
    <cellStyle name="Followed Hyperlink" xfId="5489" builtinId="9" hidden="1"/>
    <cellStyle name="Followed Hyperlink" xfId="5491" builtinId="9" hidden="1"/>
    <cellStyle name="Followed Hyperlink" xfId="5493" builtinId="9" hidden="1"/>
    <cellStyle name="Followed Hyperlink" xfId="5495" builtinId="9" hidden="1"/>
    <cellStyle name="Followed Hyperlink" xfId="5497" builtinId="9" hidden="1"/>
    <cellStyle name="Followed Hyperlink" xfId="5499" builtinId="9" hidden="1"/>
    <cellStyle name="Followed Hyperlink" xfId="5501" builtinId="9" hidden="1"/>
    <cellStyle name="Followed Hyperlink" xfId="5503" builtinId="9" hidden="1"/>
    <cellStyle name="Followed Hyperlink" xfId="5505" builtinId="9" hidden="1"/>
    <cellStyle name="Followed Hyperlink" xfId="5507" builtinId="9" hidden="1"/>
    <cellStyle name="Followed Hyperlink" xfId="5509" builtinId="9" hidden="1"/>
    <cellStyle name="Followed Hyperlink" xfId="5511" builtinId="9" hidden="1"/>
    <cellStyle name="Followed Hyperlink" xfId="5513" builtinId="9" hidden="1"/>
    <cellStyle name="Followed Hyperlink" xfId="5515" builtinId="9" hidden="1"/>
    <cellStyle name="Followed Hyperlink" xfId="5517" builtinId="9" hidden="1"/>
    <cellStyle name="Followed Hyperlink" xfId="5519" builtinId="9" hidden="1"/>
    <cellStyle name="Followed Hyperlink" xfId="5521" builtinId="9" hidden="1"/>
    <cellStyle name="Followed Hyperlink" xfId="5523" builtinId="9" hidden="1"/>
    <cellStyle name="Followed Hyperlink" xfId="5525" builtinId="9" hidden="1"/>
    <cellStyle name="Followed Hyperlink" xfId="5527" builtinId="9" hidden="1"/>
    <cellStyle name="Followed Hyperlink" xfId="5529" builtinId="9" hidden="1"/>
    <cellStyle name="Followed Hyperlink" xfId="5531" builtinId="9" hidden="1"/>
    <cellStyle name="Followed Hyperlink" xfId="5533" builtinId="9" hidden="1"/>
    <cellStyle name="Followed Hyperlink" xfId="5535" builtinId="9" hidden="1"/>
    <cellStyle name="Followed Hyperlink" xfId="5537" builtinId="9" hidden="1"/>
    <cellStyle name="Followed Hyperlink" xfId="5539" builtinId="9" hidden="1"/>
    <cellStyle name="Followed Hyperlink" xfId="5541" builtinId="9" hidden="1"/>
    <cellStyle name="Followed Hyperlink" xfId="5543" builtinId="9" hidden="1"/>
    <cellStyle name="Followed Hyperlink" xfId="5545" builtinId="9" hidden="1"/>
    <cellStyle name="Followed Hyperlink" xfId="5547" builtinId="9" hidden="1"/>
    <cellStyle name="Followed Hyperlink" xfId="5549" builtinId="9" hidden="1"/>
    <cellStyle name="Followed Hyperlink" xfId="5551" builtinId="9" hidden="1"/>
    <cellStyle name="Followed Hyperlink" xfId="5553" builtinId="9" hidden="1"/>
    <cellStyle name="Followed Hyperlink" xfId="5555" builtinId="9" hidden="1"/>
    <cellStyle name="Followed Hyperlink" xfId="5557" builtinId="9" hidden="1"/>
    <cellStyle name="Followed Hyperlink" xfId="5559" builtinId="9" hidden="1"/>
    <cellStyle name="Followed Hyperlink" xfId="5561" builtinId="9" hidden="1"/>
    <cellStyle name="Followed Hyperlink" xfId="5563" builtinId="9" hidden="1"/>
    <cellStyle name="Followed Hyperlink" xfId="5565" builtinId="9" hidden="1"/>
    <cellStyle name="Followed Hyperlink" xfId="5567" builtinId="9" hidden="1"/>
    <cellStyle name="Followed Hyperlink" xfId="5569" builtinId="9" hidden="1"/>
    <cellStyle name="Followed Hyperlink" xfId="5571" builtinId="9" hidden="1"/>
    <cellStyle name="Followed Hyperlink" xfId="5573" builtinId="9" hidden="1"/>
    <cellStyle name="Followed Hyperlink" xfId="5575" builtinId="9" hidden="1"/>
    <cellStyle name="Followed Hyperlink" xfId="5577" builtinId="9" hidden="1"/>
    <cellStyle name="Followed Hyperlink" xfId="5579" builtinId="9" hidden="1"/>
    <cellStyle name="Followed Hyperlink" xfId="5581" builtinId="9" hidden="1"/>
    <cellStyle name="Followed Hyperlink" xfId="5583" builtinId="9" hidden="1"/>
    <cellStyle name="Followed Hyperlink" xfId="5585" builtinId="9" hidden="1"/>
    <cellStyle name="Followed Hyperlink" xfId="5587" builtinId="9" hidden="1"/>
    <cellStyle name="Followed Hyperlink" xfId="5589" builtinId="9" hidden="1"/>
    <cellStyle name="Followed Hyperlink" xfId="5591" builtinId="9" hidden="1"/>
    <cellStyle name="Followed Hyperlink" xfId="5593" builtinId="9" hidden="1"/>
    <cellStyle name="Followed Hyperlink" xfId="5595" builtinId="9" hidden="1"/>
    <cellStyle name="Followed Hyperlink" xfId="5597" builtinId="9" hidden="1"/>
    <cellStyle name="Followed Hyperlink" xfId="5599" builtinId="9" hidden="1"/>
    <cellStyle name="Followed Hyperlink" xfId="5601" builtinId="9" hidden="1"/>
    <cellStyle name="Followed Hyperlink" xfId="5603" builtinId="9" hidden="1"/>
    <cellStyle name="Followed Hyperlink" xfId="5605" builtinId="9" hidden="1"/>
    <cellStyle name="Followed Hyperlink" xfId="5607" builtinId="9" hidden="1"/>
    <cellStyle name="Followed Hyperlink" xfId="5609" builtinId="9" hidden="1"/>
    <cellStyle name="Followed Hyperlink" xfId="5611" builtinId="9" hidden="1"/>
    <cellStyle name="Followed Hyperlink" xfId="5613" builtinId="9" hidden="1"/>
    <cellStyle name="Followed Hyperlink" xfId="5615" builtinId="9" hidden="1"/>
    <cellStyle name="Followed Hyperlink" xfId="5617" builtinId="9" hidden="1"/>
    <cellStyle name="Followed Hyperlink" xfId="5619" builtinId="9" hidden="1"/>
    <cellStyle name="Followed Hyperlink" xfId="5621" builtinId="9" hidden="1"/>
    <cellStyle name="Followed Hyperlink" xfId="5623" builtinId="9" hidden="1"/>
    <cellStyle name="Followed Hyperlink" xfId="5625" builtinId="9" hidden="1"/>
    <cellStyle name="Followed Hyperlink" xfId="5627" builtinId="9" hidden="1"/>
    <cellStyle name="Followed Hyperlink" xfId="5629" builtinId="9" hidden="1"/>
    <cellStyle name="Followed Hyperlink" xfId="5631" builtinId="9" hidden="1"/>
    <cellStyle name="Followed Hyperlink" xfId="5633" builtinId="9" hidden="1"/>
    <cellStyle name="Followed Hyperlink" xfId="5635" builtinId="9" hidden="1"/>
    <cellStyle name="Followed Hyperlink" xfId="5637" builtinId="9" hidden="1"/>
    <cellStyle name="Followed Hyperlink" xfId="5639" builtinId="9" hidden="1"/>
    <cellStyle name="Followed Hyperlink" xfId="5641" builtinId="9" hidden="1"/>
    <cellStyle name="Followed Hyperlink" xfId="5643" builtinId="9" hidden="1"/>
    <cellStyle name="Followed Hyperlink" xfId="5645" builtinId="9" hidden="1"/>
    <cellStyle name="Followed Hyperlink" xfId="5647" builtinId="9" hidden="1"/>
    <cellStyle name="Followed Hyperlink" xfId="5649" builtinId="9" hidden="1"/>
    <cellStyle name="Followed Hyperlink" xfId="5651" builtinId="9" hidden="1"/>
    <cellStyle name="Followed Hyperlink" xfId="5653" builtinId="9" hidden="1"/>
    <cellStyle name="Followed Hyperlink" xfId="5655" builtinId="9" hidden="1"/>
    <cellStyle name="Followed Hyperlink" xfId="5657" builtinId="9" hidden="1"/>
    <cellStyle name="Followed Hyperlink" xfId="5659" builtinId="9" hidden="1"/>
    <cellStyle name="Followed Hyperlink" xfId="5661" builtinId="9" hidden="1"/>
    <cellStyle name="Followed Hyperlink" xfId="5663" builtinId="9" hidden="1"/>
    <cellStyle name="Followed Hyperlink" xfId="5665" builtinId="9" hidden="1"/>
    <cellStyle name="Followed Hyperlink" xfId="5667" builtinId="9" hidden="1"/>
    <cellStyle name="Followed Hyperlink" xfId="5669" builtinId="9" hidden="1"/>
    <cellStyle name="Followed Hyperlink" xfId="5671" builtinId="9" hidden="1"/>
    <cellStyle name="Followed Hyperlink" xfId="5673" builtinId="9" hidden="1"/>
    <cellStyle name="Followed Hyperlink" xfId="5675" builtinId="9" hidden="1"/>
    <cellStyle name="Followed Hyperlink" xfId="5677" builtinId="9" hidden="1"/>
    <cellStyle name="Followed Hyperlink" xfId="5679" builtinId="9" hidden="1"/>
    <cellStyle name="Followed Hyperlink" xfId="5681" builtinId="9" hidden="1"/>
    <cellStyle name="Followed Hyperlink" xfId="5683" builtinId="9" hidden="1"/>
    <cellStyle name="Followed Hyperlink" xfId="5685" builtinId="9" hidden="1"/>
    <cellStyle name="Followed Hyperlink" xfId="5687" builtinId="9" hidden="1"/>
    <cellStyle name="Followed Hyperlink" xfId="5689" builtinId="9" hidden="1"/>
    <cellStyle name="Followed Hyperlink" xfId="5691" builtinId="9" hidden="1"/>
    <cellStyle name="Followed Hyperlink" xfId="5693" builtinId="9" hidden="1"/>
    <cellStyle name="Followed Hyperlink" xfId="5695" builtinId="9" hidden="1"/>
    <cellStyle name="Followed Hyperlink" xfId="5697" builtinId="9" hidden="1"/>
    <cellStyle name="Followed Hyperlink" xfId="5699" builtinId="9" hidden="1"/>
    <cellStyle name="Followed Hyperlink" xfId="5701" builtinId="9" hidden="1"/>
    <cellStyle name="Followed Hyperlink" xfId="5703" builtinId="9" hidden="1"/>
    <cellStyle name="Followed Hyperlink" xfId="5705" builtinId="9" hidden="1"/>
    <cellStyle name="Followed Hyperlink" xfId="5707" builtinId="9" hidden="1"/>
    <cellStyle name="Followed Hyperlink" xfId="5709" builtinId="9" hidden="1"/>
    <cellStyle name="Followed Hyperlink" xfId="5711" builtinId="9" hidden="1"/>
    <cellStyle name="Followed Hyperlink" xfId="5713" builtinId="9" hidden="1"/>
    <cellStyle name="Followed Hyperlink" xfId="5715" builtinId="9" hidden="1"/>
    <cellStyle name="Followed Hyperlink" xfId="5717" builtinId="9" hidden="1"/>
    <cellStyle name="Followed Hyperlink" xfId="5719" builtinId="9" hidden="1"/>
    <cellStyle name="Followed Hyperlink" xfId="5721" builtinId="9" hidden="1"/>
    <cellStyle name="Followed Hyperlink" xfId="5723" builtinId="9" hidden="1"/>
    <cellStyle name="Followed Hyperlink" xfId="5725" builtinId="9" hidden="1"/>
    <cellStyle name="Followed Hyperlink" xfId="5727" builtinId="9" hidden="1"/>
    <cellStyle name="Followed Hyperlink" xfId="5729" builtinId="9" hidden="1"/>
    <cellStyle name="Followed Hyperlink" xfId="5731" builtinId="9" hidden="1"/>
    <cellStyle name="Followed Hyperlink" xfId="5733" builtinId="9" hidden="1"/>
    <cellStyle name="Followed Hyperlink" xfId="5735" builtinId="9" hidden="1"/>
    <cellStyle name="Followed Hyperlink" xfId="5737" builtinId="9" hidden="1"/>
    <cellStyle name="Followed Hyperlink" xfId="5739" builtinId="9" hidden="1"/>
    <cellStyle name="Followed Hyperlink" xfId="5741" builtinId="9" hidden="1"/>
    <cellStyle name="Followed Hyperlink" xfId="5743" builtinId="9" hidden="1"/>
    <cellStyle name="Followed Hyperlink" xfId="5745" builtinId="9" hidden="1"/>
    <cellStyle name="Followed Hyperlink" xfId="5747" builtinId="9" hidden="1"/>
    <cellStyle name="Followed Hyperlink" xfId="5749" builtinId="9" hidden="1"/>
    <cellStyle name="Followed Hyperlink" xfId="5751" builtinId="9" hidden="1"/>
    <cellStyle name="Followed Hyperlink" xfId="5753" builtinId="9" hidden="1"/>
    <cellStyle name="Followed Hyperlink" xfId="5755" builtinId="9" hidden="1"/>
    <cellStyle name="Followed Hyperlink" xfId="5757" builtinId="9" hidden="1"/>
    <cellStyle name="Followed Hyperlink" xfId="5759" builtinId="9" hidden="1"/>
    <cellStyle name="Followed Hyperlink" xfId="5761" builtinId="9" hidden="1"/>
    <cellStyle name="Followed Hyperlink" xfId="5763" builtinId="9" hidden="1"/>
    <cellStyle name="Followed Hyperlink" xfId="5765" builtinId="9" hidden="1"/>
    <cellStyle name="Followed Hyperlink" xfId="5767" builtinId="9" hidden="1"/>
    <cellStyle name="Followed Hyperlink" xfId="5769" builtinId="9" hidden="1"/>
    <cellStyle name="Followed Hyperlink" xfId="5771" builtinId="9" hidden="1"/>
    <cellStyle name="Followed Hyperlink" xfId="5773" builtinId="9" hidden="1"/>
    <cellStyle name="Followed Hyperlink" xfId="5775" builtinId="9" hidden="1"/>
    <cellStyle name="Followed Hyperlink" xfId="5777" builtinId="9" hidden="1"/>
    <cellStyle name="Followed Hyperlink" xfId="5779" builtinId="9" hidden="1"/>
    <cellStyle name="Followed Hyperlink" xfId="5781" builtinId="9" hidden="1"/>
    <cellStyle name="Followed Hyperlink" xfId="5783" builtinId="9" hidden="1"/>
    <cellStyle name="Followed Hyperlink" xfId="5785" builtinId="9" hidden="1"/>
    <cellStyle name="Followed Hyperlink" xfId="5787" builtinId="9" hidden="1"/>
    <cellStyle name="Followed Hyperlink" xfId="5789" builtinId="9" hidden="1"/>
    <cellStyle name="Followed Hyperlink" xfId="5791" builtinId="9" hidden="1"/>
    <cellStyle name="Followed Hyperlink" xfId="5793" builtinId="9" hidden="1"/>
    <cellStyle name="Followed Hyperlink" xfId="5795" builtinId="9" hidden="1"/>
    <cellStyle name="Followed Hyperlink" xfId="5797" builtinId="9" hidden="1"/>
    <cellStyle name="Followed Hyperlink" xfId="5799" builtinId="9" hidden="1"/>
    <cellStyle name="Followed Hyperlink" xfId="5801" builtinId="9" hidden="1"/>
    <cellStyle name="Followed Hyperlink" xfId="5803" builtinId="9" hidden="1"/>
    <cellStyle name="Followed Hyperlink" xfId="5805" builtinId="9" hidden="1"/>
    <cellStyle name="Followed Hyperlink" xfId="5807" builtinId="9" hidden="1"/>
    <cellStyle name="Followed Hyperlink" xfId="5809" builtinId="9" hidden="1"/>
    <cellStyle name="Followed Hyperlink" xfId="5811" builtinId="9" hidden="1"/>
    <cellStyle name="Followed Hyperlink" xfId="5813" builtinId="9" hidden="1"/>
    <cellStyle name="Followed Hyperlink" xfId="5815" builtinId="9" hidden="1"/>
    <cellStyle name="Followed Hyperlink" xfId="5817" builtinId="9" hidden="1"/>
    <cellStyle name="Followed Hyperlink" xfId="5819" builtinId="9" hidden="1"/>
    <cellStyle name="Followed Hyperlink" xfId="5821" builtinId="9" hidden="1"/>
    <cellStyle name="Followed Hyperlink" xfId="5823" builtinId="9" hidden="1"/>
    <cellStyle name="Followed Hyperlink" xfId="5825" builtinId="9" hidden="1"/>
    <cellStyle name="Followed Hyperlink" xfId="5827" builtinId="9" hidden="1"/>
    <cellStyle name="Followed Hyperlink" xfId="5829" builtinId="9" hidden="1"/>
    <cellStyle name="Followed Hyperlink" xfId="5831" builtinId="9" hidden="1"/>
    <cellStyle name="Followed Hyperlink" xfId="5833" builtinId="9" hidden="1"/>
    <cellStyle name="Followed Hyperlink" xfId="5835" builtinId="9" hidden="1"/>
    <cellStyle name="Followed Hyperlink" xfId="5837" builtinId="9" hidden="1"/>
    <cellStyle name="Followed Hyperlink" xfId="5839" builtinId="9" hidden="1"/>
    <cellStyle name="Followed Hyperlink" xfId="5841" builtinId="9" hidden="1"/>
    <cellStyle name="Followed Hyperlink" xfId="5843" builtinId="9" hidden="1"/>
    <cellStyle name="Followed Hyperlink" xfId="5845" builtinId="9" hidden="1"/>
    <cellStyle name="Followed Hyperlink" xfId="5847" builtinId="9" hidden="1"/>
    <cellStyle name="Followed Hyperlink" xfId="5849" builtinId="9" hidden="1"/>
    <cellStyle name="Followed Hyperlink" xfId="5851" builtinId="9" hidden="1"/>
    <cellStyle name="Followed Hyperlink" xfId="5853" builtinId="9" hidden="1"/>
    <cellStyle name="Followed Hyperlink" xfId="5855" builtinId="9" hidden="1"/>
    <cellStyle name="Followed Hyperlink" xfId="5857" builtinId="9" hidden="1"/>
    <cellStyle name="Followed Hyperlink" xfId="5859" builtinId="9" hidden="1"/>
    <cellStyle name="Followed Hyperlink" xfId="5861" builtinId="9" hidden="1"/>
    <cellStyle name="Followed Hyperlink" xfId="5863" builtinId="9" hidden="1"/>
    <cellStyle name="Followed Hyperlink" xfId="5865" builtinId="9" hidden="1"/>
    <cellStyle name="Followed Hyperlink" xfId="5867" builtinId="9" hidden="1"/>
    <cellStyle name="Followed Hyperlink" xfId="5869" builtinId="9" hidden="1"/>
    <cellStyle name="Followed Hyperlink" xfId="5871" builtinId="9" hidden="1"/>
    <cellStyle name="Followed Hyperlink" xfId="5873" builtinId="9" hidden="1"/>
    <cellStyle name="Followed Hyperlink" xfId="5875" builtinId="9" hidden="1"/>
    <cellStyle name="Followed Hyperlink" xfId="5877" builtinId="9" hidden="1"/>
    <cellStyle name="Followed Hyperlink" xfId="5879" builtinId="9" hidden="1"/>
    <cellStyle name="Followed Hyperlink" xfId="5881" builtinId="9" hidden="1"/>
    <cellStyle name="Followed Hyperlink" xfId="5883" builtinId="9" hidden="1"/>
    <cellStyle name="Followed Hyperlink" xfId="5885" builtinId="9" hidden="1"/>
    <cellStyle name="Followed Hyperlink" xfId="5887" builtinId="9" hidden="1"/>
    <cellStyle name="Followed Hyperlink" xfId="5889" builtinId="9" hidden="1"/>
    <cellStyle name="Followed Hyperlink" xfId="5891" builtinId="9" hidden="1"/>
    <cellStyle name="Followed Hyperlink" xfId="5893" builtinId="9" hidden="1"/>
    <cellStyle name="Followed Hyperlink" xfId="5895" builtinId="9" hidden="1"/>
    <cellStyle name="Followed Hyperlink" xfId="5897" builtinId="9" hidden="1"/>
    <cellStyle name="Followed Hyperlink" xfId="5899" builtinId="9" hidden="1"/>
    <cellStyle name="Followed Hyperlink" xfId="5901" builtinId="9" hidden="1"/>
    <cellStyle name="Followed Hyperlink" xfId="5903" builtinId="9" hidden="1"/>
    <cellStyle name="Followed Hyperlink" xfId="5905" builtinId="9" hidden="1"/>
    <cellStyle name="Followed Hyperlink" xfId="5907" builtinId="9" hidden="1"/>
    <cellStyle name="Followed Hyperlink" xfId="5909" builtinId="9" hidden="1"/>
    <cellStyle name="Followed Hyperlink" xfId="5911" builtinId="9" hidden="1"/>
    <cellStyle name="Followed Hyperlink" xfId="5913" builtinId="9" hidden="1"/>
    <cellStyle name="Followed Hyperlink" xfId="5915" builtinId="9" hidden="1"/>
    <cellStyle name="Followed Hyperlink" xfId="5917" builtinId="9" hidden="1"/>
    <cellStyle name="Followed Hyperlink" xfId="5919" builtinId="9" hidden="1"/>
    <cellStyle name="Followed Hyperlink" xfId="5921" builtinId="9" hidden="1"/>
    <cellStyle name="Followed Hyperlink" xfId="5923" builtinId="9" hidden="1"/>
    <cellStyle name="Followed Hyperlink" xfId="5925" builtinId="9" hidden="1"/>
    <cellStyle name="Followed Hyperlink" xfId="5927" builtinId="9" hidden="1"/>
    <cellStyle name="Followed Hyperlink" xfId="5929" builtinId="9" hidden="1"/>
    <cellStyle name="Followed Hyperlink" xfId="5931" builtinId="9" hidden="1"/>
    <cellStyle name="Followed Hyperlink" xfId="5933" builtinId="9" hidden="1"/>
    <cellStyle name="Followed Hyperlink" xfId="5935" builtinId="9" hidden="1"/>
    <cellStyle name="Followed Hyperlink" xfId="5937" builtinId="9" hidden="1"/>
    <cellStyle name="Followed Hyperlink" xfId="5939" builtinId="9" hidden="1"/>
    <cellStyle name="Followed Hyperlink" xfId="5941" builtinId="9" hidden="1"/>
    <cellStyle name="Followed Hyperlink" xfId="5943" builtinId="9" hidden="1"/>
    <cellStyle name="Followed Hyperlink" xfId="5945" builtinId="9" hidden="1"/>
    <cellStyle name="Followed Hyperlink" xfId="5947" builtinId="9" hidden="1"/>
    <cellStyle name="Followed Hyperlink" xfId="5949" builtinId="9" hidden="1"/>
    <cellStyle name="Followed Hyperlink" xfId="5951" builtinId="9" hidden="1"/>
    <cellStyle name="Followed Hyperlink" xfId="5953" builtinId="9" hidden="1"/>
    <cellStyle name="Followed Hyperlink" xfId="5955" builtinId="9" hidden="1"/>
    <cellStyle name="Followed Hyperlink" xfId="5957" builtinId="9" hidden="1"/>
    <cellStyle name="Followed Hyperlink" xfId="5959" builtinId="9" hidden="1"/>
    <cellStyle name="Followed Hyperlink" xfId="5961" builtinId="9" hidden="1"/>
    <cellStyle name="Followed Hyperlink" xfId="5963" builtinId="9" hidden="1"/>
    <cellStyle name="Followed Hyperlink" xfId="5965" builtinId="9" hidden="1"/>
    <cellStyle name="Followed Hyperlink" xfId="5967" builtinId="9" hidden="1"/>
    <cellStyle name="Followed Hyperlink" xfId="5969" builtinId="9" hidden="1"/>
    <cellStyle name="Followed Hyperlink" xfId="5971" builtinId="9" hidden="1"/>
    <cellStyle name="Followed Hyperlink" xfId="5973" builtinId="9" hidden="1"/>
    <cellStyle name="Followed Hyperlink" xfId="5975" builtinId="9" hidden="1"/>
    <cellStyle name="Followed Hyperlink" xfId="5977" builtinId="9" hidden="1"/>
    <cellStyle name="Followed Hyperlink" xfId="5979" builtinId="9" hidden="1"/>
    <cellStyle name="Followed Hyperlink" xfId="5981" builtinId="9" hidden="1"/>
    <cellStyle name="Followed Hyperlink" xfId="5983" builtinId="9" hidden="1"/>
    <cellStyle name="Followed Hyperlink" xfId="5985" builtinId="9" hidden="1"/>
    <cellStyle name="Followed Hyperlink" xfId="5987" builtinId="9" hidden="1"/>
    <cellStyle name="Followed Hyperlink" xfId="5989" builtinId="9" hidden="1"/>
    <cellStyle name="Followed Hyperlink" xfId="5991" builtinId="9" hidden="1"/>
    <cellStyle name="Followed Hyperlink" xfId="5993" builtinId="9" hidden="1"/>
    <cellStyle name="Followed Hyperlink" xfId="5995" builtinId="9" hidden="1"/>
    <cellStyle name="Followed Hyperlink" xfId="5997" builtinId="9" hidden="1"/>
    <cellStyle name="Followed Hyperlink" xfId="5999" builtinId="9" hidden="1"/>
    <cellStyle name="Followed Hyperlink" xfId="6001" builtinId="9" hidden="1"/>
    <cellStyle name="Followed Hyperlink" xfId="6003" builtinId="9" hidden="1"/>
    <cellStyle name="Followed Hyperlink" xfId="6005" builtinId="9" hidden="1"/>
    <cellStyle name="Followed Hyperlink" xfId="6007" builtinId="9" hidden="1"/>
    <cellStyle name="Followed Hyperlink" xfId="6009" builtinId="9" hidden="1"/>
    <cellStyle name="Followed Hyperlink" xfId="6011" builtinId="9" hidden="1"/>
    <cellStyle name="Followed Hyperlink" xfId="6013" builtinId="9" hidden="1"/>
    <cellStyle name="Followed Hyperlink" xfId="6015" builtinId="9" hidden="1"/>
    <cellStyle name="Followed Hyperlink" xfId="6017" builtinId="9" hidden="1"/>
    <cellStyle name="Followed Hyperlink" xfId="6019" builtinId="9" hidden="1"/>
    <cellStyle name="Followed Hyperlink" xfId="6021" builtinId="9" hidden="1"/>
    <cellStyle name="Followed Hyperlink" xfId="6023" builtinId="9" hidden="1"/>
    <cellStyle name="Followed Hyperlink" xfId="6025" builtinId="9" hidden="1"/>
    <cellStyle name="Followed Hyperlink" xfId="6027" builtinId="9" hidden="1"/>
    <cellStyle name="Followed Hyperlink" xfId="6029" builtinId="9" hidden="1"/>
    <cellStyle name="Followed Hyperlink" xfId="6031" builtinId="9" hidden="1"/>
    <cellStyle name="Followed Hyperlink" xfId="6033" builtinId="9" hidden="1"/>
    <cellStyle name="Followed Hyperlink" xfId="6035" builtinId="9" hidden="1"/>
    <cellStyle name="Followed Hyperlink" xfId="6037" builtinId="9" hidden="1"/>
    <cellStyle name="Followed Hyperlink" xfId="6039" builtinId="9" hidden="1"/>
    <cellStyle name="Followed Hyperlink" xfId="6041" builtinId="9" hidden="1"/>
    <cellStyle name="Followed Hyperlink" xfId="6043" builtinId="9" hidden="1"/>
    <cellStyle name="Followed Hyperlink" xfId="6045" builtinId="9" hidden="1"/>
    <cellStyle name="Followed Hyperlink" xfId="6047" builtinId="9" hidden="1"/>
    <cellStyle name="Followed Hyperlink" xfId="6049" builtinId="9" hidden="1"/>
    <cellStyle name="Followed Hyperlink" xfId="6051" builtinId="9" hidden="1"/>
    <cellStyle name="Followed Hyperlink" xfId="6053" builtinId="9" hidden="1"/>
    <cellStyle name="Followed Hyperlink" xfId="6055" builtinId="9" hidden="1"/>
    <cellStyle name="Followed Hyperlink" xfId="6057" builtinId="9" hidden="1"/>
    <cellStyle name="Followed Hyperlink" xfId="6059" builtinId="9" hidden="1"/>
    <cellStyle name="Followed Hyperlink" xfId="6061" builtinId="9" hidden="1"/>
    <cellStyle name="Followed Hyperlink" xfId="6063" builtinId="9" hidden="1"/>
    <cellStyle name="Followed Hyperlink" xfId="6065" builtinId="9" hidden="1"/>
    <cellStyle name="Followed Hyperlink" xfId="6067" builtinId="9" hidden="1"/>
    <cellStyle name="Followed Hyperlink" xfId="6069" builtinId="9" hidden="1"/>
    <cellStyle name="Followed Hyperlink" xfId="6071" builtinId="9" hidden="1"/>
    <cellStyle name="Followed Hyperlink" xfId="6073" builtinId="9" hidden="1"/>
    <cellStyle name="Followed Hyperlink" xfId="6075" builtinId="9" hidden="1"/>
    <cellStyle name="Followed Hyperlink" xfId="6077" builtinId="9" hidden="1"/>
    <cellStyle name="Followed Hyperlink" xfId="6079" builtinId="9" hidden="1"/>
    <cellStyle name="Followed Hyperlink" xfId="6081" builtinId="9" hidden="1"/>
    <cellStyle name="Followed Hyperlink" xfId="6083" builtinId="9" hidden="1"/>
    <cellStyle name="Followed Hyperlink" xfId="6085" builtinId="9" hidden="1"/>
    <cellStyle name="Followed Hyperlink" xfId="6087" builtinId="9" hidden="1"/>
    <cellStyle name="Followed Hyperlink" xfId="6089" builtinId="9" hidden="1"/>
    <cellStyle name="Followed Hyperlink" xfId="6091" builtinId="9" hidden="1"/>
    <cellStyle name="Followed Hyperlink" xfId="6093" builtinId="9" hidden="1"/>
    <cellStyle name="Followed Hyperlink" xfId="6095" builtinId="9" hidden="1"/>
    <cellStyle name="Followed Hyperlink" xfId="6097" builtinId="9" hidden="1"/>
    <cellStyle name="Followed Hyperlink" xfId="6099" builtinId="9" hidden="1"/>
    <cellStyle name="Followed Hyperlink" xfId="6101" builtinId="9" hidden="1"/>
    <cellStyle name="Followed Hyperlink" xfId="6103" builtinId="9" hidden="1"/>
    <cellStyle name="Followed Hyperlink" xfId="6105" builtinId="9" hidden="1"/>
    <cellStyle name="Followed Hyperlink" xfId="6107" builtinId="9" hidden="1"/>
    <cellStyle name="Followed Hyperlink" xfId="6109" builtinId="9" hidden="1"/>
    <cellStyle name="Followed Hyperlink" xfId="6111" builtinId="9" hidden="1"/>
    <cellStyle name="Followed Hyperlink" xfId="6113" builtinId="9" hidden="1"/>
    <cellStyle name="Followed Hyperlink" xfId="6115" builtinId="9" hidden="1"/>
    <cellStyle name="Followed Hyperlink" xfId="6117" builtinId="9" hidden="1"/>
    <cellStyle name="Followed Hyperlink" xfId="6119" builtinId="9" hidden="1"/>
    <cellStyle name="Followed Hyperlink" xfId="6121" builtinId="9" hidden="1"/>
    <cellStyle name="Followed Hyperlink" xfId="6123" builtinId="9" hidden="1"/>
    <cellStyle name="Followed Hyperlink" xfId="6125" builtinId="9" hidden="1"/>
    <cellStyle name="Followed Hyperlink" xfId="6127" builtinId="9" hidden="1"/>
    <cellStyle name="Followed Hyperlink" xfId="6129" builtinId="9" hidden="1"/>
    <cellStyle name="Followed Hyperlink" xfId="6131" builtinId="9" hidden="1"/>
    <cellStyle name="Followed Hyperlink" xfId="6133" builtinId="9" hidden="1"/>
    <cellStyle name="Followed Hyperlink" xfId="6135" builtinId="9" hidden="1"/>
    <cellStyle name="Followed Hyperlink" xfId="6137" builtinId="9" hidden="1"/>
    <cellStyle name="Followed Hyperlink" xfId="6139" builtinId="9" hidden="1"/>
    <cellStyle name="Followed Hyperlink" xfId="6141" builtinId="9" hidden="1"/>
    <cellStyle name="Followed Hyperlink" xfId="6143" builtinId="9" hidden="1"/>
    <cellStyle name="Followed Hyperlink" xfId="6145" builtinId="9" hidden="1"/>
    <cellStyle name="Followed Hyperlink" xfId="6147" builtinId="9" hidden="1"/>
    <cellStyle name="Followed Hyperlink" xfId="6149" builtinId="9" hidden="1"/>
    <cellStyle name="Followed Hyperlink" xfId="6151" builtinId="9" hidden="1"/>
    <cellStyle name="Followed Hyperlink" xfId="6153" builtinId="9" hidden="1"/>
    <cellStyle name="Followed Hyperlink" xfId="6155" builtinId="9" hidden="1"/>
    <cellStyle name="Followed Hyperlink" xfId="6157" builtinId="9" hidden="1"/>
    <cellStyle name="Followed Hyperlink" xfId="6159" builtinId="9" hidden="1"/>
    <cellStyle name="Followed Hyperlink" xfId="6161" builtinId="9" hidden="1"/>
    <cellStyle name="Followed Hyperlink" xfId="6163" builtinId="9" hidden="1"/>
    <cellStyle name="Followed Hyperlink" xfId="6165" builtinId="9" hidden="1"/>
    <cellStyle name="Followed Hyperlink" xfId="6167" builtinId="9" hidden="1"/>
    <cellStyle name="Followed Hyperlink" xfId="6169" builtinId="9" hidden="1"/>
    <cellStyle name="Followed Hyperlink" xfId="6171" builtinId="9" hidden="1"/>
    <cellStyle name="Followed Hyperlink" xfId="6173" builtinId="9" hidden="1"/>
    <cellStyle name="Followed Hyperlink" xfId="6175" builtinId="9" hidden="1"/>
    <cellStyle name="Followed Hyperlink" xfId="6177" builtinId="9" hidden="1"/>
    <cellStyle name="Followed Hyperlink" xfId="6179" builtinId="9" hidden="1"/>
    <cellStyle name="Followed Hyperlink" xfId="6181" builtinId="9" hidden="1"/>
    <cellStyle name="Followed Hyperlink" xfId="6183" builtinId="9" hidden="1"/>
    <cellStyle name="Followed Hyperlink" xfId="6185" builtinId="9" hidden="1"/>
    <cellStyle name="Followed Hyperlink" xfId="6187" builtinId="9" hidden="1"/>
    <cellStyle name="Followed Hyperlink" xfId="6189" builtinId="9" hidden="1"/>
    <cellStyle name="Followed Hyperlink" xfId="6191" builtinId="9" hidden="1"/>
    <cellStyle name="Followed Hyperlink" xfId="6193" builtinId="9" hidden="1"/>
    <cellStyle name="Followed Hyperlink" xfId="6195" builtinId="9" hidden="1"/>
    <cellStyle name="Followed Hyperlink" xfId="6197" builtinId="9" hidden="1"/>
    <cellStyle name="Followed Hyperlink" xfId="6199" builtinId="9" hidden="1"/>
    <cellStyle name="Followed Hyperlink" xfId="6201" builtinId="9" hidden="1"/>
    <cellStyle name="Followed Hyperlink" xfId="6203" builtinId="9" hidden="1"/>
    <cellStyle name="Followed Hyperlink" xfId="6205" builtinId="9" hidden="1"/>
    <cellStyle name="Followed Hyperlink" xfId="6207" builtinId="9" hidden="1"/>
    <cellStyle name="Followed Hyperlink" xfId="6209" builtinId="9" hidden="1"/>
    <cellStyle name="Followed Hyperlink" xfId="6211" builtinId="9" hidden="1"/>
    <cellStyle name="Followed Hyperlink" xfId="6213" builtinId="9" hidden="1"/>
    <cellStyle name="Followed Hyperlink" xfId="6215" builtinId="9" hidden="1"/>
    <cellStyle name="Followed Hyperlink" xfId="6217" builtinId="9" hidden="1"/>
    <cellStyle name="Followed Hyperlink" xfId="6219" builtinId="9" hidden="1"/>
    <cellStyle name="Followed Hyperlink" xfId="6221" builtinId="9" hidden="1"/>
    <cellStyle name="Followed Hyperlink" xfId="6223" builtinId="9" hidden="1"/>
    <cellStyle name="Followed Hyperlink" xfId="6225" builtinId="9" hidden="1"/>
    <cellStyle name="Followed Hyperlink" xfId="6227" builtinId="9" hidden="1"/>
    <cellStyle name="Followed Hyperlink" xfId="6229" builtinId="9" hidden="1"/>
    <cellStyle name="Followed Hyperlink" xfId="6231" builtinId="9" hidden="1"/>
    <cellStyle name="Followed Hyperlink" xfId="6233" builtinId="9" hidden="1"/>
    <cellStyle name="Followed Hyperlink" xfId="6235" builtinId="9" hidden="1"/>
    <cellStyle name="Followed Hyperlink" xfId="6237" builtinId="9" hidden="1"/>
    <cellStyle name="Followed Hyperlink" xfId="6239" builtinId="9" hidden="1"/>
    <cellStyle name="Followed Hyperlink" xfId="6241" builtinId="9" hidden="1"/>
    <cellStyle name="Followed Hyperlink" xfId="6243" builtinId="9" hidden="1"/>
    <cellStyle name="Followed Hyperlink" xfId="6245" builtinId="9" hidden="1"/>
    <cellStyle name="Followed Hyperlink" xfId="6247" builtinId="9" hidden="1"/>
    <cellStyle name="Followed Hyperlink" xfId="6249" builtinId="9" hidden="1"/>
    <cellStyle name="Followed Hyperlink" xfId="6251" builtinId="9" hidden="1"/>
    <cellStyle name="Followed Hyperlink" xfId="6253" builtinId="9" hidden="1"/>
    <cellStyle name="Followed Hyperlink" xfId="6255" builtinId="9" hidden="1"/>
    <cellStyle name="Followed Hyperlink" xfId="6257" builtinId="9" hidden="1"/>
    <cellStyle name="Followed Hyperlink" xfId="6259" builtinId="9" hidden="1"/>
    <cellStyle name="Followed Hyperlink" xfId="6261" builtinId="9" hidden="1"/>
    <cellStyle name="Followed Hyperlink" xfId="6263" builtinId="9" hidden="1"/>
    <cellStyle name="Followed Hyperlink" xfId="6265" builtinId="9" hidden="1"/>
    <cellStyle name="Followed Hyperlink" xfId="6267" builtinId="9" hidden="1"/>
    <cellStyle name="Followed Hyperlink" xfId="6269" builtinId="9" hidden="1"/>
    <cellStyle name="Followed Hyperlink" xfId="6271" builtinId="9" hidden="1"/>
    <cellStyle name="Followed Hyperlink" xfId="6273" builtinId="9" hidden="1"/>
    <cellStyle name="Followed Hyperlink" xfId="6275" builtinId="9" hidden="1"/>
    <cellStyle name="Followed Hyperlink" xfId="6277" builtinId="9" hidden="1"/>
    <cellStyle name="Followed Hyperlink" xfId="6279" builtinId="9" hidden="1"/>
    <cellStyle name="Followed Hyperlink" xfId="6281" builtinId="9" hidden="1"/>
    <cellStyle name="Followed Hyperlink" xfId="6283" builtinId="9" hidden="1"/>
    <cellStyle name="Followed Hyperlink" xfId="6285" builtinId="9" hidden="1"/>
    <cellStyle name="Followed Hyperlink" xfId="6287" builtinId="9" hidden="1"/>
    <cellStyle name="Followed Hyperlink" xfId="6289" builtinId="9" hidden="1"/>
    <cellStyle name="Followed Hyperlink" xfId="6291" builtinId="9" hidden="1"/>
    <cellStyle name="Followed Hyperlink" xfId="6293" builtinId="9" hidden="1"/>
    <cellStyle name="Followed Hyperlink" xfId="6295" builtinId="9" hidden="1"/>
    <cellStyle name="Followed Hyperlink" xfId="6297" builtinId="9" hidden="1"/>
    <cellStyle name="Followed Hyperlink" xfId="6299" builtinId="9" hidden="1"/>
    <cellStyle name="Followed Hyperlink" xfId="6301" builtinId="9" hidden="1"/>
    <cellStyle name="Followed Hyperlink" xfId="6303" builtinId="9" hidden="1"/>
    <cellStyle name="Followed Hyperlink" xfId="6305" builtinId="9" hidden="1"/>
    <cellStyle name="Followed Hyperlink" xfId="6307" builtinId="9" hidden="1"/>
    <cellStyle name="Followed Hyperlink" xfId="6309" builtinId="9" hidden="1"/>
    <cellStyle name="Followed Hyperlink" xfId="6311" builtinId="9" hidden="1"/>
    <cellStyle name="Followed Hyperlink" xfId="6313" builtinId="9" hidden="1"/>
    <cellStyle name="Followed Hyperlink" xfId="6315" builtinId="9" hidden="1"/>
    <cellStyle name="Followed Hyperlink" xfId="6317" builtinId="9" hidden="1"/>
    <cellStyle name="Followed Hyperlink" xfId="6319" builtinId="9" hidden="1"/>
    <cellStyle name="Followed Hyperlink" xfId="6321" builtinId="9" hidden="1"/>
    <cellStyle name="Followed Hyperlink" xfId="6323" builtinId="9" hidden="1"/>
    <cellStyle name="Followed Hyperlink" xfId="6325" builtinId="9" hidden="1"/>
    <cellStyle name="Followed Hyperlink" xfId="6327" builtinId="9" hidden="1"/>
    <cellStyle name="Followed Hyperlink" xfId="6329" builtinId="9" hidden="1"/>
    <cellStyle name="Followed Hyperlink" xfId="6331" builtinId="9" hidden="1"/>
    <cellStyle name="Followed Hyperlink" xfId="6333" builtinId="9" hidden="1"/>
    <cellStyle name="Followed Hyperlink" xfId="6335" builtinId="9" hidden="1"/>
    <cellStyle name="Followed Hyperlink" xfId="6337" builtinId="9" hidden="1"/>
    <cellStyle name="Followed Hyperlink" xfId="6339" builtinId="9" hidden="1"/>
    <cellStyle name="Followed Hyperlink" xfId="6341" builtinId="9" hidden="1"/>
    <cellStyle name="Followed Hyperlink" xfId="6343" builtinId="9" hidden="1"/>
    <cellStyle name="Followed Hyperlink" xfId="6345" builtinId="9" hidden="1"/>
    <cellStyle name="Followed Hyperlink" xfId="6347" builtinId="9" hidden="1"/>
    <cellStyle name="Followed Hyperlink" xfId="6349" builtinId="9" hidden="1"/>
    <cellStyle name="Followed Hyperlink" xfId="6351" builtinId="9" hidden="1"/>
    <cellStyle name="Followed Hyperlink" xfId="6353" builtinId="9" hidden="1"/>
    <cellStyle name="Followed Hyperlink" xfId="6355" builtinId="9" hidden="1"/>
    <cellStyle name="Followed Hyperlink" xfId="6357" builtinId="9" hidden="1"/>
    <cellStyle name="Followed Hyperlink" xfId="6359" builtinId="9" hidden="1"/>
    <cellStyle name="Followed Hyperlink" xfId="6361" builtinId="9" hidden="1"/>
    <cellStyle name="Followed Hyperlink" xfId="6363" builtinId="9" hidden="1"/>
    <cellStyle name="Followed Hyperlink" xfId="6365" builtinId="9" hidden="1"/>
    <cellStyle name="Followed Hyperlink" xfId="6367" builtinId="9" hidden="1"/>
    <cellStyle name="Followed Hyperlink" xfId="6369" builtinId="9" hidden="1"/>
    <cellStyle name="Followed Hyperlink" xfId="6371" builtinId="9" hidden="1"/>
    <cellStyle name="Followed Hyperlink" xfId="6373" builtinId="9" hidden="1"/>
    <cellStyle name="Followed Hyperlink" xfId="6375" builtinId="9" hidden="1"/>
    <cellStyle name="Followed Hyperlink" xfId="6377" builtinId="9" hidden="1"/>
    <cellStyle name="Followed Hyperlink" xfId="6379" builtinId="9" hidden="1"/>
    <cellStyle name="Followed Hyperlink" xfId="6381" builtinId="9" hidden="1"/>
    <cellStyle name="Followed Hyperlink" xfId="6383" builtinId="9" hidden="1"/>
    <cellStyle name="Followed Hyperlink" xfId="6385" builtinId="9" hidden="1"/>
    <cellStyle name="Followed Hyperlink" xfId="6387" builtinId="9" hidden="1"/>
    <cellStyle name="Followed Hyperlink" xfId="6389" builtinId="9" hidden="1"/>
    <cellStyle name="Followed Hyperlink" xfId="6391" builtinId="9" hidden="1"/>
    <cellStyle name="Followed Hyperlink" xfId="6393" builtinId="9" hidden="1"/>
    <cellStyle name="Followed Hyperlink" xfId="6395" builtinId="9" hidden="1"/>
    <cellStyle name="Followed Hyperlink" xfId="6397" builtinId="9" hidden="1"/>
    <cellStyle name="Followed Hyperlink" xfId="6399" builtinId="9" hidden="1"/>
    <cellStyle name="Followed Hyperlink" xfId="6401" builtinId="9" hidden="1"/>
    <cellStyle name="Followed Hyperlink" xfId="6403" builtinId="9" hidden="1"/>
    <cellStyle name="Followed Hyperlink" xfId="6405" builtinId="9" hidden="1"/>
    <cellStyle name="Followed Hyperlink" xfId="6407" builtinId="9" hidden="1"/>
    <cellStyle name="Followed Hyperlink" xfId="6409" builtinId="9" hidden="1"/>
    <cellStyle name="Followed Hyperlink" xfId="6411" builtinId="9" hidden="1"/>
    <cellStyle name="Followed Hyperlink" xfId="6413" builtinId="9" hidden="1"/>
    <cellStyle name="Followed Hyperlink" xfId="6415" builtinId="9" hidden="1"/>
    <cellStyle name="Followed Hyperlink" xfId="6417" builtinId="9" hidden="1"/>
    <cellStyle name="Followed Hyperlink" xfId="6419" builtinId="9" hidden="1"/>
    <cellStyle name="Followed Hyperlink" xfId="6421" builtinId="9" hidden="1"/>
    <cellStyle name="Followed Hyperlink" xfId="6423" builtinId="9" hidden="1"/>
    <cellStyle name="Followed Hyperlink" xfId="6425" builtinId="9" hidden="1"/>
    <cellStyle name="Followed Hyperlink" xfId="6427" builtinId="9" hidden="1"/>
    <cellStyle name="Followed Hyperlink" xfId="6429" builtinId="9" hidden="1"/>
    <cellStyle name="Followed Hyperlink" xfId="6431" builtinId="9" hidden="1"/>
    <cellStyle name="Followed Hyperlink" xfId="6433" builtinId="9" hidden="1"/>
    <cellStyle name="Followed Hyperlink" xfId="6435" builtinId="9" hidden="1"/>
    <cellStyle name="Followed Hyperlink" xfId="6437" builtinId="9" hidden="1"/>
    <cellStyle name="Followed Hyperlink" xfId="6439" builtinId="9" hidden="1"/>
    <cellStyle name="Followed Hyperlink" xfId="6441" builtinId="9" hidden="1"/>
    <cellStyle name="Followed Hyperlink" xfId="6443" builtinId="9" hidden="1"/>
    <cellStyle name="Followed Hyperlink" xfId="6445" builtinId="9" hidden="1"/>
    <cellStyle name="Followed Hyperlink" xfId="6447" builtinId="9" hidden="1"/>
    <cellStyle name="Followed Hyperlink" xfId="6449" builtinId="9" hidden="1"/>
    <cellStyle name="Followed Hyperlink" xfId="6451" builtinId="9" hidden="1"/>
    <cellStyle name="Followed Hyperlink" xfId="6453" builtinId="9" hidden="1"/>
    <cellStyle name="Followed Hyperlink" xfId="6455" builtinId="9" hidden="1"/>
    <cellStyle name="Followed Hyperlink" xfId="6457" builtinId="9" hidden="1"/>
    <cellStyle name="Followed Hyperlink" xfId="6459" builtinId="9" hidden="1"/>
    <cellStyle name="Followed Hyperlink" xfId="6461" builtinId="9" hidden="1"/>
    <cellStyle name="Followed Hyperlink" xfId="6463" builtinId="9" hidden="1"/>
    <cellStyle name="Followed Hyperlink" xfId="6465" builtinId="9" hidden="1"/>
    <cellStyle name="Followed Hyperlink" xfId="6467" builtinId="9" hidden="1"/>
    <cellStyle name="Followed Hyperlink" xfId="6469" builtinId="9" hidden="1"/>
    <cellStyle name="Followed Hyperlink" xfId="6471" builtinId="9" hidden="1"/>
    <cellStyle name="Followed Hyperlink" xfId="6473" builtinId="9" hidden="1"/>
    <cellStyle name="Followed Hyperlink" xfId="6475" builtinId="9" hidden="1"/>
    <cellStyle name="Followed Hyperlink" xfId="6477" builtinId="9" hidden="1"/>
    <cellStyle name="Followed Hyperlink" xfId="6479" builtinId="9" hidden="1"/>
    <cellStyle name="Followed Hyperlink" xfId="6481" builtinId="9" hidden="1"/>
    <cellStyle name="Followed Hyperlink" xfId="6483" builtinId="9" hidden="1"/>
    <cellStyle name="Followed Hyperlink" xfId="6485" builtinId="9" hidden="1"/>
    <cellStyle name="Followed Hyperlink" xfId="6487" builtinId="9" hidden="1"/>
    <cellStyle name="Followed Hyperlink" xfId="6489" builtinId="9" hidden="1"/>
    <cellStyle name="Followed Hyperlink" xfId="6491" builtinId="9" hidden="1"/>
    <cellStyle name="Followed Hyperlink" xfId="6493" builtinId="9" hidden="1"/>
    <cellStyle name="Followed Hyperlink" xfId="6495" builtinId="9" hidden="1"/>
    <cellStyle name="Followed Hyperlink" xfId="6497" builtinId="9" hidden="1"/>
    <cellStyle name="Followed Hyperlink" xfId="6499" builtinId="9" hidden="1"/>
    <cellStyle name="Followed Hyperlink" xfId="6501" builtinId="9" hidden="1"/>
    <cellStyle name="Followed Hyperlink" xfId="6503" builtinId="9" hidden="1"/>
    <cellStyle name="Followed Hyperlink" xfId="6505" builtinId="9" hidden="1"/>
    <cellStyle name="Followed Hyperlink" xfId="6507" builtinId="9" hidden="1"/>
    <cellStyle name="Followed Hyperlink" xfId="6509" builtinId="9" hidden="1"/>
    <cellStyle name="Followed Hyperlink" xfId="6511" builtinId="9" hidden="1"/>
    <cellStyle name="Followed Hyperlink" xfId="6513" builtinId="9" hidden="1"/>
    <cellStyle name="Followed Hyperlink" xfId="6515" builtinId="9" hidden="1"/>
    <cellStyle name="Followed Hyperlink" xfId="6517" builtinId="9" hidden="1"/>
    <cellStyle name="Followed Hyperlink" xfId="6519" builtinId="9" hidden="1"/>
    <cellStyle name="Followed Hyperlink" xfId="6521" builtinId="9" hidden="1"/>
    <cellStyle name="Followed Hyperlink" xfId="6523" builtinId="9" hidden="1"/>
    <cellStyle name="Followed Hyperlink" xfId="6525" builtinId="9" hidden="1"/>
    <cellStyle name="Followed Hyperlink" xfId="6527" builtinId="9" hidden="1"/>
    <cellStyle name="Followed Hyperlink" xfId="6529" builtinId="9" hidden="1"/>
    <cellStyle name="Followed Hyperlink" xfId="6531" builtinId="9" hidden="1"/>
    <cellStyle name="Followed Hyperlink" xfId="6533" builtinId="9" hidden="1"/>
    <cellStyle name="Followed Hyperlink" xfId="6535" builtinId="9" hidden="1"/>
    <cellStyle name="Followed Hyperlink" xfId="6537" builtinId="9" hidden="1"/>
    <cellStyle name="Followed Hyperlink" xfId="6539" builtinId="9" hidden="1"/>
    <cellStyle name="Followed Hyperlink" xfId="6541" builtinId="9" hidden="1"/>
    <cellStyle name="Followed Hyperlink" xfId="6543" builtinId="9" hidden="1"/>
    <cellStyle name="Followed Hyperlink" xfId="6545" builtinId="9" hidden="1"/>
    <cellStyle name="Followed Hyperlink" xfId="6547" builtinId="9" hidden="1"/>
    <cellStyle name="Followed Hyperlink" xfId="6549" builtinId="9" hidden="1"/>
    <cellStyle name="Followed Hyperlink" xfId="6551" builtinId="9" hidden="1"/>
    <cellStyle name="Followed Hyperlink" xfId="6553" builtinId="9" hidden="1"/>
    <cellStyle name="Followed Hyperlink" xfId="6555" builtinId="9" hidden="1"/>
    <cellStyle name="Followed Hyperlink" xfId="6557" builtinId="9" hidden="1"/>
    <cellStyle name="Followed Hyperlink" xfId="6559" builtinId="9" hidden="1"/>
    <cellStyle name="Followed Hyperlink" xfId="6561" builtinId="9" hidden="1"/>
    <cellStyle name="Followed Hyperlink" xfId="6563" builtinId="9" hidden="1"/>
    <cellStyle name="Followed Hyperlink" xfId="6565" builtinId="9" hidden="1"/>
    <cellStyle name="Followed Hyperlink" xfId="6567" builtinId="9" hidden="1"/>
    <cellStyle name="Followed Hyperlink" xfId="6569" builtinId="9" hidden="1"/>
    <cellStyle name="Followed Hyperlink" xfId="6571" builtinId="9" hidden="1"/>
    <cellStyle name="Followed Hyperlink" xfId="6573" builtinId="9" hidden="1"/>
    <cellStyle name="Followed Hyperlink" xfId="6575" builtinId="9" hidden="1"/>
    <cellStyle name="Followed Hyperlink" xfId="6577" builtinId="9" hidden="1"/>
    <cellStyle name="Followed Hyperlink" xfId="6579" builtinId="9" hidden="1"/>
    <cellStyle name="Followed Hyperlink" xfId="6581" builtinId="9" hidden="1"/>
    <cellStyle name="Followed Hyperlink" xfId="6583" builtinId="9" hidden="1"/>
    <cellStyle name="Followed Hyperlink" xfId="6585" builtinId="9" hidden="1"/>
    <cellStyle name="Followed Hyperlink" xfId="6587" builtinId="9" hidden="1"/>
    <cellStyle name="Followed Hyperlink" xfId="6589" builtinId="9" hidden="1"/>
    <cellStyle name="Followed Hyperlink" xfId="6591" builtinId="9" hidden="1"/>
    <cellStyle name="Followed Hyperlink" xfId="6593" builtinId="9" hidden="1"/>
    <cellStyle name="Followed Hyperlink" xfId="6595" builtinId="9" hidden="1"/>
    <cellStyle name="Followed Hyperlink" xfId="6597" builtinId="9" hidden="1"/>
    <cellStyle name="Followed Hyperlink" xfId="6599" builtinId="9" hidden="1"/>
    <cellStyle name="Followed Hyperlink" xfId="6601" builtinId="9" hidden="1"/>
    <cellStyle name="Followed Hyperlink" xfId="6603" builtinId="9" hidden="1"/>
    <cellStyle name="Followed Hyperlink" xfId="6605" builtinId="9" hidden="1"/>
    <cellStyle name="Followed Hyperlink" xfId="6607" builtinId="9" hidden="1"/>
    <cellStyle name="Followed Hyperlink" xfId="6609" builtinId="9" hidden="1"/>
    <cellStyle name="Followed Hyperlink" xfId="6611" builtinId="9" hidden="1"/>
    <cellStyle name="Followed Hyperlink" xfId="6613" builtinId="9" hidden="1"/>
    <cellStyle name="Followed Hyperlink" xfId="6615" builtinId="9" hidden="1"/>
    <cellStyle name="Followed Hyperlink" xfId="6617" builtinId="9" hidden="1"/>
    <cellStyle name="Followed Hyperlink" xfId="6619" builtinId="9" hidden="1"/>
    <cellStyle name="Followed Hyperlink" xfId="6621" builtinId="9" hidden="1"/>
    <cellStyle name="Followed Hyperlink" xfId="6623" builtinId="9" hidden="1"/>
    <cellStyle name="Followed Hyperlink" xfId="6625" builtinId="9" hidden="1"/>
    <cellStyle name="Followed Hyperlink" xfId="6627" builtinId="9" hidden="1"/>
    <cellStyle name="Followed Hyperlink" xfId="6629" builtinId="9" hidden="1"/>
    <cellStyle name="Followed Hyperlink" xfId="6631" builtinId="9" hidden="1"/>
    <cellStyle name="Followed Hyperlink" xfId="6633" builtinId="9" hidden="1"/>
    <cellStyle name="Followed Hyperlink" xfId="6635" builtinId="9" hidden="1"/>
    <cellStyle name="Followed Hyperlink" xfId="6637" builtinId="9" hidden="1"/>
    <cellStyle name="Followed Hyperlink" xfId="6639" builtinId="9" hidden="1"/>
    <cellStyle name="Followed Hyperlink" xfId="6641" builtinId="9" hidden="1"/>
    <cellStyle name="Followed Hyperlink" xfId="6643" builtinId="9" hidden="1"/>
    <cellStyle name="Followed Hyperlink" xfId="6645" builtinId="9" hidden="1"/>
    <cellStyle name="Followed Hyperlink" xfId="6647" builtinId="9" hidden="1"/>
    <cellStyle name="Followed Hyperlink" xfId="6649" builtinId="9" hidden="1"/>
    <cellStyle name="Followed Hyperlink" xfId="6651" builtinId="9" hidden="1"/>
    <cellStyle name="Followed Hyperlink" xfId="6653" builtinId="9" hidden="1"/>
    <cellStyle name="Followed Hyperlink" xfId="6655" builtinId="9" hidden="1"/>
    <cellStyle name="Followed Hyperlink" xfId="6657" builtinId="9" hidden="1"/>
    <cellStyle name="Followed Hyperlink" xfId="6659" builtinId="9" hidden="1"/>
    <cellStyle name="Followed Hyperlink" xfId="6661" builtinId="9" hidden="1"/>
    <cellStyle name="Followed Hyperlink" xfId="6663" builtinId="9" hidden="1"/>
    <cellStyle name="Followed Hyperlink" xfId="6665" builtinId="9" hidden="1"/>
    <cellStyle name="Followed Hyperlink" xfId="6667" builtinId="9" hidden="1"/>
    <cellStyle name="Followed Hyperlink" xfId="6669" builtinId="9" hidden="1"/>
    <cellStyle name="Followed Hyperlink" xfId="6671" builtinId="9" hidden="1"/>
    <cellStyle name="Followed Hyperlink" xfId="6673" builtinId="9" hidden="1"/>
    <cellStyle name="Followed Hyperlink" xfId="6675" builtinId="9" hidden="1"/>
    <cellStyle name="Followed Hyperlink" xfId="6677" builtinId="9" hidden="1"/>
    <cellStyle name="Followed Hyperlink" xfId="6679" builtinId="9" hidden="1"/>
    <cellStyle name="Followed Hyperlink" xfId="6681" builtinId="9" hidden="1"/>
    <cellStyle name="Followed Hyperlink" xfId="6683" builtinId="9" hidden="1"/>
    <cellStyle name="Followed Hyperlink" xfId="6685" builtinId="9" hidden="1"/>
    <cellStyle name="Followed Hyperlink" xfId="6687" builtinId="9" hidden="1"/>
    <cellStyle name="Followed Hyperlink" xfId="6689" builtinId="9" hidden="1"/>
    <cellStyle name="Followed Hyperlink" xfId="6691" builtinId="9" hidden="1"/>
    <cellStyle name="Followed Hyperlink" xfId="6693" builtinId="9" hidden="1"/>
    <cellStyle name="Followed Hyperlink" xfId="6695" builtinId="9" hidden="1"/>
    <cellStyle name="Followed Hyperlink" xfId="6697" builtinId="9" hidden="1"/>
    <cellStyle name="Followed Hyperlink" xfId="6699" builtinId="9" hidden="1"/>
    <cellStyle name="Followed Hyperlink" xfId="6701" builtinId="9" hidden="1"/>
    <cellStyle name="Followed Hyperlink" xfId="6703" builtinId="9" hidden="1"/>
    <cellStyle name="Followed Hyperlink" xfId="6705" builtinId="9" hidden="1"/>
    <cellStyle name="Followed Hyperlink" xfId="6707" builtinId="9" hidden="1"/>
    <cellStyle name="Followed Hyperlink" xfId="6709" builtinId="9" hidden="1"/>
    <cellStyle name="Followed Hyperlink" xfId="6711" builtinId="9" hidden="1"/>
    <cellStyle name="Followed Hyperlink" xfId="6713" builtinId="9" hidden="1"/>
    <cellStyle name="Followed Hyperlink" xfId="6715" builtinId="9" hidden="1"/>
    <cellStyle name="Followed Hyperlink" xfId="6717" builtinId="9" hidden="1"/>
    <cellStyle name="Followed Hyperlink" xfId="6719" builtinId="9" hidden="1"/>
    <cellStyle name="Followed Hyperlink" xfId="6721" builtinId="9" hidden="1"/>
    <cellStyle name="Followed Hyperlink" xfId="6723" builtinId="9" hidden="1"/>
    <cellStyle name="Followed Hyperlink" xfId="6725" builtinId="9" hidden="1"/>
    <cellStyle name="Followed Hyperlink" xfId="6727" builtinId="9" hidden="1"/>
    <cellStyle name="Followed Hyperlink" xfId="6729" builtinId="9" hidden="1"/>
    <cellStyle name="Followed Hyperlink" xfId="6731" builtinId="9" hidden="1"/>
    <cellStyle name="Followed Hyperlink" xfId="6733" builtinId="9" hidden="1"/>
    <cellStyle name="Followed Hyperlink" xfId="6735" builtinId="9" hidden="1"/>
    <cellStyle name="Followed Hyperlink" xfId="6737" builtinId="9" hidden="1"/>
    <cellStyle name="Followed Hyperlink" xfId="6739" builtinId="9" hidden="1"/>
    <cellStyle name="Followed Hyperlink" xfId="6741" builtinId="9" hidden="1"/>
    <cellStyle name="Followed Hyperlink" xfId="6743" builtinId="9" hidden="1"/>
    <cellStyle name="Followed Hyperlink" xfId="6745" builtinId="9" hidden="1"/>
    <cellStyle name="Followed Hyperlink" xfId="6747" builtinId="9" hidden="1"/>
    <cellStyle name="Followed Hyperlink" xfId="6749" builtinId="9" hidden="1"/>
    <cellStyle name="Followed Hyperlink" xfId="6751" builtinId="9" hidden="1"/>
    <cellStyle name="Followed Hyperlink" xfId="6753" builtinId="9" hidden="1"/>
    <cellStyle name="Followed Hyperlink" xfId="6755" builtinId="9" hidden="1"/>
    <cellStyle name="Followed Hyperlink" xfId="6757" builtinId="9" hidden="1"/>
    <cellStyle name="Followed Hyperlink" xfId="6759" builtinId="9" hidden="1"/>
    <cellStyle name="Followed Hyperlink" xfId="6761" builtinId="9" hidden="1"/>
    <cellStyle name="Followed Hyperlink" xfId="6763" builtinId="9" hidden="1"/>
    <cellStyle name="Followed Hyperlink" xfId="6765" builtinId="9" hidden="1"/>
    <cellStyle name="Followed Hyperlink" xfId="6767" builtinId="9" hidden="1"/>
    <cellStyle name="Followed Hyperlink" xfId="6769" builtinId="9" hidden="1"/>
    <cellStyle name="Followed Hyperlink" xfId="6771" builtinId="9" hidden="1"/>
    <cellStyle name="Followed Hyperlink" xfId="6773" builtinId="9" hidden="1"/>
    <cellStyle name="Followed Hyperlink" xfId="6775" builtinId="9" hidden="1"/>
    <cellStyle name="Followed Hyperlink" xfId="6777" builtinId="9" hidden="1"/>
    <cellStyle name="Followed Hyperlink" xfId="6779" builtinId="9" hidden="1"/>
    <cellStyle name="Followed Hyperlink" xfId="6781" builtinId="9" hidden="1"/>
    <cellStyle name="Followed Hyperlink" xfId="6783" builtinId="9" hidden="1"/>
    <cellStyle name="Followed Hyperlink" xfId="6785" builtinId="9" hidden="1"/>
    <cellStyle name="Followed Hyperlink" xfId="6787" builtinId="9" hidden="1"/>
    <cellStyle name="Followed Hyperlink" xfId="6789" builtinId="9" hidden="1"/>
    <cellStyle name="Followed Hyperlink" xfId="6791" builtinId="9" hidden="1"/>
    <cellStyle name="Followed Hyperlink" xfId="6793" builtinId="9" hidden="1"/>
    <cellStyle name="Followed Hyperlink" xfId="6795" builtinId="9" hidden="1"/>
    <cellStyle name="Followed Hyperlink" xfId="6797" builtinId="9" hidden="1"/>
    <cellStyle name="Followed Hyperlink" xfId="6799" builtinId="9" hidden="1"/>
    <cellStyle name="Followed Hyperlink" xfId="6801" builtinId="9" hidden="1"/>
    <cellStyle name="Followed Hyperlink" xfId="6803" builtinId="9" hidden="1"/>
    <cellStyle name="Followed Hyperlink" xfId="6805" builtinId="9" hidden="1"/>
    <cellStyle name="Followed Hyperlink" xfId="6807" builtinId="9" hidden="1"/>
    <cellStyle name="Followed Hyperlink" xfId="6809" builtinId="9" hidden="1"/>
    <cellStyle name="Followed Hyperlink" xfId="6811" builtinId="9" hidden="1"/>
    <cellStyle name="Followed Hyperlink" xfId="6813" builtinId="9" hidden="1"/>
    <cellStyle name="Followed Hyperlink" xfId="6815" builtinId="9" hidden="1"/>
    <cellStyle name="Followed Hyperlink" xfId="6817" builtinId="9" hidden="1"/>
    <cellStyle name="Followed Hyperlink" xfId="6819" builtinId="9" hidden="1"/>
    <cellStyle name="Followed Hyperlink" xfId="6821" builtinId="9" hidden="1"/>
    <cellStyle name="Followed Hyperlink" xfId="6823" builtinId="9" hidden="1"/>
    <cellStyle name="Followed Hyperlink" xfId="6825" builtinId="9" hidden="1"/>
    <cellStyle name="Followed Hyperlink" xfId="6827" builtinId="9" hidden="1"/>
    <cellStyle name="Followed Hyperlink" xfId="6829" builtinId="9" hidden="1"/>
    <cellStyle name="Followed Hyperlink" xfId="6831" builtinId="9" hidden="1"/>
    <cellStyle name="Followed Hyperlink" xfId="6833" builtinId="9" hidden="1"/>
    <cellStyle name="Followed Hyperlink" xfId="6835" builtinId="9" hidden="1"/>
    <cellStyle name="Followed Hyperlink" xfId="6837" builtinId="9" hidden="1"/>
    <cellStyle name="Followed Hyperlink" xfId="6839" builtinId="9" hidden="1"/>
    <cellStyle name="Followed Hyperlink" xfId="6841" builtinId="9" hidden="1"/>
    <cellStyle name="Followed Hyperlink" xfId="6843" builtinId="9" hidden="1"/>
    <cellStyle name="Followed Hyperlink" xfId="6845" builtinId="9" hidden="1"/>
    <cellStyle name="Followed Hyperlink" xfId="6847" builtinId="9" hidden="1"/>
    <cellStyle name="Followed Hyperlink" xfId="6849" builtinId="9" hidden="1"/>
    <cellStyle name="Followed Hyperlink" xfId="6851" builtinId="9" hidden="1"/>
    <cellStyle name="Followed Hyperlink" xfId="6853" builtinId="9" hidden="1"/>
    <cellStyle name="Followed Hyperlink" xfId="6855" builtinId="9" hidden="1"/>
    <cellStyle name="Followed Hyperlink" xfId="6857" builtinId="9" hidden="1"/>
    <cellStyle name="Followed Hyperlink" xfId="6859" builtinId="9" hidden="1"/>
    <cellStyle name="Followed Hyperlink" xfId="6861" builtinId="9" hidden="1"/>
    <cellStyle name="Followed Hyperlink" xfId="6863" builtinId="9" hidden="1"/>
    <cellStyle name="Followed Hyperlink" xfId="6865" builtinId="9" hidden="1"/>
    <cellStyle name="Followed Hyperlink" xfId="6867" builtinId="9" hidden="1"/>
    <cellStyle name="Followed Hyperlink" xfId="6869" builtinId="9" hidden="1"/>
    <cellStyle name="Followed Hyperlink" xfId="6871" builtinId="9" hidden="1"/>
    <cellStyle name="Followed Hyperlink" xfId="6873" builtinId="9" hidden="1"/>
    <cellStyle name="Followed Hyperlink" xfId="6875" builtinId="9" hidden="1"/>
    <cellStyle name="Followed Hyperlink" xfId="6877" builtinId="9" hidden="1"/>
    <cellStyle name="Followed Hyperlink" xfId="6879" builtinId="9" hidden="1"/>
    <cellStyle name="Followed Hyperlink" xfId="6881" builtinId="9" hidden="1"/>
    <cellStyle name="Followed Hyperlink" xfId="6883" builtinId="9" hidden="1"/>
    <cellStyle name="Followed Hyperlink" xfId="6885" builtinId="9" hidden="1"/>
    <cellStyle name="Followed Hyperlink" xfId="6887" builtinId="9" hidden="1"/>
    <cellStyle name="Followed Hyperlink" xfId="6889" builtinId="9" hidden="1"/>
    <cellStyle name="Followed Hyperlink" xfId="6891" builtinId="9" hidden="1"/>
    <cellStyle name="Followed Hyperlink" xfId="6893" builtinId="9" hidden="1"/>
    <cellStyle name="Followed Hyperlink" xfId="6895" builtinId="9" hidden="1"/>
    <cellStyle name="Followed Hyperlink" xfId="6897" builtinId="9" hidden="1"/>
    <cellStyle name="Followed Hyperlink" xfId="6899" builtinId="9" hidden="1"/>
    <cellStyle name="Followed Hyperlink" xfId="6901" builtinId="9" hidden="1"/>
    <cellStyle name="Followed Hyperlink" xfId="6903" builtinId="9" hidden="1"/>
    <cellStyle name="Followed Hyperlink" xfId="6905" builtinId="9" hidden="1"/>
    <cellStyle name="Followed Hyperlink" xfId="6907" builtinId="9" hidden="1"/>
    <cellStyle name="Followed Hyperlink" xfId="6909" builtinId="9" hidden="1"/>
    <cellStyle name="Followed Hyperlink" xfId="6911" builtinId="9" hidden="1"/>
    <cellStyle name="Followed Hyperlink" xfId="6913" builtinId="9" hidden="1"/>
    <cellStyle name="Followed Hyperlink" xfId="6915" builtinId="9" hidden="1"/>
    <cellStyle name="Followed Hyperlink" xfId="6917" builtinId="9" hidden="1"/>
    <cellStyle name="Followed Hyperlink" xfId="6919" builtinId="9" hidden="1"/>
    <cellStyle name="Followed Hyperlink" xfId="6921" builtinId="9" hidden="1"/>
    <cellStyle name="Followed Hyperlink" xfId="6923" builtinId="9" hidden="1"/>
    <cellStyle name="Followed Hyperlink" xfId="6925" builtinId="9" hidden="1"/>
    <cellStyle name="Followed Hyperlink" xfId="6927" builtinId="9" hidden="1"/>
    <cellStyle name="Followed Hyperlink" xfId="6929" builtinId="9" hidden="1"/>
    <cellStyle name="Followed Hyperlink" xfId="6931" builtinId="9" hidden="1"/>
    <cellStyle name="Followed Hyperlink" xfId="6933" builtinId="9" hidden="1"/>
    <cellStyle name="Followed Hyperlink" xfId="6935" builtinId="9" hidden="1"/>
    <cellStyle name="Followed Hyperlink" xfId="6937" builtinId="9" hidden="1"/>
    <cellStyle name="Followed Hyperlink" xfId="6939" builtinId="9" hidden="1"/>
    <cellStyle name="Followed Hyperlink" xfId="6941" builtinId="9" hidden="1"/>
    <cellStyle name="Followed Hyperlink" xfId="6943" builtinId="9" hidden="1"/>
    <cellStyle name="Followed Hyperlink" xfId="6945" builtinId="9" hidden="1"/>
    <cellStyle name="Followed Hyperlink" xfId="6947" builtinId="9" hidden="1"/>
    <cellStyle name="Followed Hyperlink" xfId="6949" builtinId="9" hidden="1"/>
    <cellStyle name="Followed Hyperlink" xfId="6951" builtinId="9" hidden="1"/>
    <cellStyle name="Followed Hyperlink" xfId="6953" builtinId="9" hidden="1"/>
    <cellStyle name="Followed Hyperlink" xfId="6955" builtinId="9" hidden="1"/>
    <cellStyle name="Followed Hyperlink" xfId="6957" builtinId="9" hidden="1"/>
    <cellStyle name="Followed Hyperlink" xfId="6959" builtinId="9" hidden="1"/>
    <cellStyle name="Followed Hyperlink" xfId="6961" builtinId="9" hidden="1"/>
    <cellStyle name="Followed Hyperlink" xfId="6963" builtinId="9" hidden="1"/>
    <cellStyle name="Followed Hyperlink" xfId="6965" builtinId="9" hidden="1"/>
    <cellStyle name="Followed Hyperlink" xfId="6967" builtinId="9" hidden="1"/>
    <cellStyle name="Followed Hyperlink" xfId="6969" builtinId="9" hidden="1"/>
    <cellStyle name="Followed Hyperlink" xfId="6971" builtinId="9" hidden="1"/>
    <cellStyle name="Followed Hyperlink" xfId="6973" builtinId="9" hidden="1"/>
    <cellStyle name="Followed Hyperlink" xfId="6975" builtinId="9" hidden="1"/>
    <cellStyle name="Followed Hyperlink" xfId="6977" builtinId="9" hidden="1"/>
    <cellStyle name="Followed Hyperlink" xfId="6979" builtinId="9" hidden="1"/>
    <cellStyle name="Followed Hyperlink" xfId="6981" builtinId="9" hidden="1"/>
    <cellStyle name="Followed Hyperlink" xfId="6983" builtinId="9" hidden="1"/>
    <cellStyle name="Followed Hyperlink" xfId="6985" builtinId="9" hidden="1"/>
    <cellStyle name="Followed Hyperlink" xfId="6987" builtinId="9" hidden="1"/>
    <cellStyle name="Followed Hyperlink" xfId="6989" builtinId="9" hidden="1"/>
    <cellStyle name="Followed Hyperlink" xfId="6991" builtinId="9" hidden="1"/>
    <cellStyle name="Followed Hyperlink" xfId="6993" builtinId="9" hidden="1"/>
    <cellStyle name="Followed Hyperlink" xfId="6995" builtinId="9" hidden="1"/>
    <cellStyle name="Followed Hyperlink" xfId="6997" builtinId="9" hidden="1"/>
    <cellStyle name="Followed Hyperlink" xfId="6999" builtinId="9" hidden="1"/>
    <cellStyle name="Followed Hyperlink" xfId="7001" builtinId="9" hidden="1"/>
    <cellStyle name="Followed Hyperlink" xfId="7003" builtinId="9" hidden="1"/>
    <cellStyle name="Followed Hyperlink" xfId="7005" builtinId="9" hidden="1"/>
    <cellStyle name="Followed Hyperlink" xfId="7007" builtinId="9" hidden="1"/>
    <cellStyle name="Followed Hyperlink" xfId="7009" builtinId="9" hidden="1"/>
    <cellStyle name="Followed Hyperlink" xfId="7011" builtinId="9" hidden="1"/>
    <cellStyle name="Followed Hyperlink" xfId="7013" builtinId="9" hidden="1"/>
    <cellStyle name="Followed Hyperlink" xfId="7015" builtinId="9" hidden="1"/>
    <cellStyle name="Followed Hyperlink" xfId="7017" builtinId="9" hidden="1"/>
    <cellStyle name="Followed Hyperlink" xfId="7019" builtinId="9" hidden="1"/>
    <cellStyle name="Followed Hyperlink" xfId="7021" builtinId="9" hidden="1"/>
    <cellStyle name="Followed Hyperlink" xfId="7023" builtinId="9" hidden="1"/>
    <cellStyle name="Followed Hyperlink" xfId="7025" builtinId="9" hidden="1"/>
    <cellStyle name="Followed Hyperlink" xfId="7027" builtinId="9" hidden="1"/>
    <cellStyle name="Followed Hyperlink" xfId="7029" builtinId="9" hidden="1"/>
    <cellStyle name="Followed Hyperlink" xfId="7031" builtinId="9" hidden="1"/>
    <cellStyle name="Followed Hyperlink" xfId="7033" builtinId="9" hidden="1"/>
    <cellStyle name="Followed Hyperlink" xfId="7035" builtinId="9" hidden="1"/>
    <cellStyle name="Followed Hyperlink" xfId="7037" builtinId="9" hidden="1"/>
    <cellStyle name="Followed Hyperlink" xfId="7039" builtinId="9" hidden="1"/>
    <cellStyle name="Followed Hyperlink" xfId="7041" builtinId="9" hidden="1"/>
    <cellStyle name="Followed Hyperlink" xfId="7043" builtinId="9" hidden="1"/>
    <cellStyle name="Followed Hyperlink" xfId="7045" builtinId="9" hidden="1"/>
    <cellStyle name="Followed Hyperlink" xfId="7047" builtinId="9" hidden="1"/>
    <cellStyle name="Followed Hyperlink" xfId="7049" builtinId="9" hidden="1"/>
    <cellStyle name="Followed Hyperlink" xfId="7051" builtinId="9" hidden="1"/>
    <cellStyle name="Followed Hyperlink" xfId="7053" builtinId="9" hidden="1"/>
    <cellStyle name="Followed Hyperlink" xfId="7055" builtinId="9" hidden="1"/>
    <cellStyle name="Followed Hyperlink" xfId="7057" builtinId="9" hidden="1"/>
    <cellStyle name="Followed Hyperlink" xfId="7059" builtinId="9" hidden="1"/>
    <cellStyle name="Followed Hyperlink" xfId="7061" builtinId="9" hidden="1"/>
    <cellStyle name="Followed Hyperlink" xfId="7063" builtinId="9" hidden="1"/>
    <cellStyle name="Followed Hyperlink" xfId="7065" builtinId="9" hidden="1"/>
    <cellStyle name="Followed Hyperlink" xfId="7067" builtinId="9" hidden="1"/>
    <cellStyle name="Followed Hyperlink" xfId="7069" builtinId="9" hidden="1"/>
    <cellStyle name="Followed Hyperlink" xfId="7071" builtinId="9" hidden="1"/>
    <cellStyle name="Followed Hyperlink" xfId="7073" builtinId="9" hidden="1"/>
    <cellStyle name="Followed Hyperlink" xfId="7075" builtinId="9" hidden="1"/>
    <cellStyle name="Followed Hyperlink" xfId="7077" builtinId="9" hidden="1"/>
    <cellStyle name="Followed Hyperlink" xfId="7079" builtinId="9" hidden="1"/>
    <cellStyle name="Followed Hyperlink" xfId="7081" builtinId="9" hidden="1"/>
    <cellStyle name="Followed Hyperlink" xfId="7083" builtinId="9" hidden="1"/>
    <cellStyle name="Followed Hyperlink" xfId="7085" builtinId="9" hidden="1"/>
    <cellStyle name="Followed Hyperlink" xfId="7087" builtinId="9" hidden="1"/>
    <cellStyle name="Followed Hyperlink" xfId="7089" builtinId="9" hidden="1"/>
    <cellStyle name="Followed Hyperlink" xfId="7091" builtinId="9" hidden="1"/>
    <cellStyle name="Followed Hyperlink" xfId="7093" builtinId="9" hidden="1"/>
    <cellStyle name="Followed Hyperlink" xfId="7095" builtinId="9" hidden="1"/>
    <cellStyle name="Followed Hyperlink" xfId="7097" builtinId="9" hidden="1"/>
    <cellStyle name="Followed Hyperlink" xfId="7099" builtinId="9" hidden="1"/>
    <cellStyle name="Followed Hyperlink" xfId="7101" builtinId="9" hidden="1"/>
    <cellStyle name="Followed Hyperlink" xfId="7103" builtinId="9" hidden="1"/>
    <cellStyle name="Followed Hyperlink" xfId="7105" builtinId="9" hidden="1"/>
    <cellStyle name="Followed Hyperlink" xfId="7107" builtinId="9" hidden="1"/>
    <cellStyle name="Followed Hyperlink" xfId="7109" builtinId="9" hidden="1"/>
    <cellStyle name="Followed Hyperlink" xfId="7111" builtinId="9" hidden="1"/>
    <cellStyle name="Followed Hyperlink" xfId="7113" builtinId="9" hidden="1"/>
    <cellStyle name="Followed Hyperlink" xfId="7115" builtinId="9" hidden="1"/>
    <cellStyle name="Followed Hyperlink" xfId="7117" builtinId="9" hidden="1"/>
    <cellStyle name="Followed Hyperlink" xfId="7119" builtinId="9" hidden="1"/>
    <cellStyle name="Followed Hyperlink" xfId="7121" builtinId="9" hidden="1"/>
    <cellStyle name="Followed Hyperlink" xfId="7123" builtinId="9" hidden="1"/>
    <cellStyle name="Followed Hyperlink" xfId="7125" builtinId="9" hidden="1"/>
    <cellStyle name="Followed Hyperlink" xfId="7127" builtinId="9" hidden="1"/>
    <cellStyle name="Followed Hyperlink" xfId="7129" builtinId="9" hidden="1"/>
    <cellStyle name="Followed Hyperlink" xfId="7131" builtinId="9" hidden="1"/>
    <cellStyle name="Followed Hyperlink" xfId="7133" builtinId="9" hidden="1"/>
    <cellStyle name="Followed Hyperlink" xfId="7135" builtinId="9" hidden="1"/>
    <cellStyle name="Followed Hyperlink" xfId="7137" builtinId="9" hidden="1"/>
    <cellStyle name="Followed Hyperlink" xfId="7139" builtinId="9" hidden="1"/>
    <cellStyle name="Followed Hyperlink" xfId="7141" builtinId="9" hidden="1"/>
    <cellStyle name="Followed Hyperlink" xfId="7143" builtinId="9" hidden="1"/>
    <cellStyle name="Followed Hyperlink" xfId="7145" builtinId="9" hidden="1"/>
    <cellStyle name="Followed Hyperlink" xfId="7147" builtinId="9" hidden="1"/>
    <cellStyle name="Followed Hyperlink" xfId="7149" builtinId="9" hidden="1"/>
    <cellStyle name="Followed Hyperlink" xfId="7151" builtinId="9" hidden="1"/>
    <cellStyle name="Followed Hyperlink" xfId="7153" builtinId="9" hidden="1"/>
    <cellStyle name="Followed Hyperlink" xfId="7155" builtinId="9" hidden="1"/>
    <cellStyle name="Followed Hyperlink" xfId="7157" builtinId="9" hidden="1"/>
    <cellStyle name="Followed Hyperlink" xfId="7159" builtinId="9" hidden="1"/>
    <cellStyle name="Followed Hyperlink" xfId="7161" builtinId="9" hidden="1"/>
    <cellStyle name="Followed Hyperlink" xfId="7163" builtinId="9" hidden="1"/>
    <cellStyle name="Followed Hyperlink" xfId="7165" builtinId="9" hidden="1"/>
    <cellStyle name="Followed Hyperlink" xfId="7167" builtinId="9" hidden="1"/>
    <cellStyle name="Followed Hyperlink" xfId="7169" builtinId="9" hidden="1"/>
    <cellStyle name="Followed Hyperlink" xfId="7171" builtinId="9" hidden="1"/>
    <cellStyle name="Followed Hyperlink" xfId="7173" builtinId="9" hidden="1"/>
    <cellStyle name="Followed Hyperlink" xfId="7175" builtinId="9" hidden="1"/>
    <cellStyle name="Followed Hyperlink" xfId="7177" builtinId="9" hidden="1"/>
    <cellStyle name="Followed Hyperlink" xfId="7179" builtinId="9" hidden="1"/>
    <cellStyle name="Followed Hyperlink" xfId="7181" builtinId="9" hidden="1"/>
    <cellStyle name="Followed Hyperlink" xfId="7183" builtinId="9" hidden="1"/>
    <cellStyle name="Followed Hyperlink" xfId="7185" builtinId="9" hidden="1"/>
    <cellStyle name="Followed Hyperlink" xfId="7187" builtinId="9" hidden="1"/>
    <cellStyle name="Followed Hyperlink" xfId="7189" builtinId="9" hidden="1"/>
    <cellStyle name="Followed Hyperlink" xfId="7191" builtinId="9" hidden="1"/>
    <cellStyle name="Followed Hyperlink" xfId="7193" builtinId="9" hidden="1"/>
    <cellStyle name="Followed Hyperlink" xfId="7195" builtinId="9" hidden="1"/>
    <cellStyle name="Followed Hyperlink" xfId="7197" builtinId="9" hidden="1"/>
    <cellStyle name="Followed Hyperlink" xfId="7199" builtinId="9" hidden="1"/>
    <cellStyle name="Followed Hyperlink" xfId="7201" builtinId="9" hidden="1"/>
    <cellStyle name="Followed Hyperlink" xfId="7203" builtinId="9" hidden="1"/>
    <cellStyle name="Followed Hyperlink" xfId="7205" builtinId="9" hidden="1"/>
    <cellStyle name="Followed Hyperlink" xfId="7207" builtinId="9" hidden="1"/>
    <cellStyle name="Followed Hyperlink" xfId="7209" builtinId="9" hidden="1"/>
    <cellStyle name="Followed Hyperlink" xfId="7211" builtinId="9" hidden="1"/>
    <cellStyle name="Followed Hyperlink" xfId="7213" builtinId="9" hidden="1"/>
    <cellStyle name="Followed Hyperlink" xfId="7215" builtinId="9" hidden="1"/>
    <cellStyle name="Followed Hyperlink" xfId="7217" builtinId="9" hidden="1"/>
    <cellStyle name="Followed Hyperlink" xfId="7219" builtinId="9" hidden="1"/>
    <cellStyle name="Followed Hyperlink" xfId="7221" builtinId="9" hidden="1"/>
    <cellStyle name="Followed Hyperlink" xfId="7223" builtinId="9" hidden="1"/>
    <cellStyle name="Followed Hyperlink" xfId="7225" builtinId="9" hidden="1"/>
    <cellStyle name="Followed Hyperlink" xfId="7227" builtinId="9" hidden="1"/>
    <cellStyle name="Followed Hyperlink" xfId="7229" builtinId="9" hidden="1"/>
    <cellStyle name="Followed Hyperlink" xfId="7231" builtinId="9" hidden="1"/>
    <cellStyle name="Followed Hyperlink" xfId="7233" builtinId="9" hidden="1"/>
    <cellStyle name="Followed Hyperlink" xfId="7235" builtinId="9" hidden="1"/>
    <cellStyle name="Followed Hyperlink" xfId="7237" builtinId="9" hidden="1"/>
    <cellStyle name="Followed Hyperlink" xfId="7239" builtinId="9" hidden="1"/>
    <cellStyle name="Followed Hyperlink" xfId="7241" builtinId="9" hidden="1"/>
    <cellStyle name="Followed Hyperlink" xfId="7243" builtinId="9" hidden="1"/>
    <cellStyle name="Followed Hyperlink" xfId="7245" builtinId="9" hidden="1"/>
    <cellStyle name="Followed Hyperlink" xfId="7247" builtinId="9" hidden="1"/>
    <cellStyle name="Followed Hyperlink" xfId="7249" builtinId="9" hidden="1"/>
    <cellStyle name="Followed Hyperlink" xfId="7251" builtinId="9" hidden="1"/>
    <cellStyle name="Followed Hyperlink" xfId="7253" builtinId="9" hidden="1"/>
    <cellStyle name="Followed Hyperlink" xfId="7255" builtinId="9" hidden="1"/>
    <cellStyle name="Followed Hyperlink" xfId="7257" builtinId="9" hidden="1"/>
    <cellStyle name="Followed Hyperlink" xfId="7259" builtinId="9" hidden="1"/>
    <cellStyle name="Followed Hyperlink" xfId="7261" builtinId="9" hidden="1"/>
    <cellStyle name="Followed Hyperlink" xfId="7263" builtinId="9" hidden="1"/>
    <cellStyle name="Followed Hyperlink" xfId="7265" builtinId="9" hidden="1"/>
    <cellStyle name="Followed Hyperlink" xfId="7267" builtinId="9" hidden="1"/>
    <cellStyle name="Followed Hyperlink" xfId="7269" builtinId="9" hidden="1"/>
    <cellStyle name="Followed Hyperlink" xfId="7271" builtinId="9" hidden="1"/>
    <cellStyle name="Followed Hyperlink" xfId="7273" builtinId="9" hidden="1"/>
    <cellStyle name="Followed Hyperlink" xfId="7275" builtinId="9" hidden="1"/>
    <cellStyle name="Followed Hyperlink" xfId="7277" builtinId="9" hidden="1"/>
    <cellStyle name="Followed Hyperlink" xfId="7279" builtinId="9" hidden="1"/>
    <cellStyle name="Followed Hyperlink" xfId="7281" builtinId="9" hidden="1"/>
    <cellStyle name="Followed Hyperlink" xfId="7283" builtinId="9" hidden="1"/>
    <cellStyle name="Followed Hyperlink" xfId="7285" builtinId="9" hidden="1"/>
    <cellStyle name="Followed Hyperlink" xfId="7287" builtinId="9" hidden="1"/>
    <cellStyle name="Followed Hyperlink" xfId="7289" builtinId="9" hidden="1"/>
    <cellStyle name="Followed Hyperlink" xfId="7291" builtinId="9" hidden="1"/>
    <cellStyle name="Followed Hyperlink" xfId="7293" builtinId="9" hidden="1"/>
    <cellStyle name="Followed Hyperlink" xfId="7295" builtinId="9" hidden="1"/>
    <cellStyle name="Followed Hyperlink" xfId="7297" builtinId="9" hidden="1"/>
    <cellStyle name="Followed Hyperlink" xfId="7299" builtinId="9" hidden="1"/>
    <cellStyle name="Followed Hyperlink" xfId="7301" builtinId="9" hidden="1"/>
    <cellStyle name="Followed Hyperlink" xfId="7303" builtinId="9" hidden="1"/>
    <cellStyle name="Followed Hyperlink" xfId="7305" builtinId="9" hidden="1"/>
    <cellStyle name="Followed Hyperlink" xfId="7307" builtinId="9" hidden="1"/>
    <cellStyle name="Followed Hyperlink" xfId="7309" builtinId="9" hidden="1"/>
    <cellStyle name="Followed Hyperlink" xfId="7311" builtinId="9" hidden="1"/>
    <cellStyle name="Followed Hyperlink" xfId="7313" builtinId="9" hidden="1"/>
    <cellStyle name="Followed Hyperlink" xfId="7315" builtinId="9" hidden="1"/>
    <cellStyle name="Followed Hyperlink" xfId="7317" builtinId="9" hidden="1"/>
    <cellStyle name="Followed Hyperlink" xfId="7319" builtinId="9" hidden="1"/>
    <cellStyle name="Followed Hyperlink" xfId="7321" builtinId="9" hidden="1"/>
    <cellStyle name="Followed Hyperlink" xfId="7323" builtinId="9" hidden="1"/>
    <cellStyle name="Followed Hyperlink" xfId="7326" builtinId="9" hidden="1"/>
    <cellStyle name="Followed Hyperlink" xfId="7328" builtinId="9" hidden="1"/>
    <cellStyle name="Followed Hyperlink" xfId="7330" builtinId="9" hidden="1"/>
    <cellStyle name="Followed Hyperlink" xfId="7332" builtinId="9" hidden="1"/>
    <cellStyle name="Followed Hyperlink" xfId="7334" builtinId="9" hidden="1"/>
    <cellStyle name="Followed Hyperlink" xfId="7336" builtinId="9" hidden="1"/>
    <cellStyle name="Followed Hyperlink" xfId="7338" builtinId="9" hidden="1"/>
    <cellStyle name="Followed Hyperlink" xfId="7340" builtinId="9" hidden="1"/>
    <cellStyle name="Followed Hyperlink" xfId="7342" builtinId="9" hidden="1"/>
    <cellStyle name="Followed Hyperlink" xfId="7344" builtinId="9" hidden="1"/>
    <cellStyle name="Followed Hyperlink" xfId="7346" builtinId="9" hidden="1"/>
    <cellStyle name="Followed Hyperlink" xfId="7348" builtinId="9" hidden="1"/>
    <cellStyle name="Followed Hyperlink" xfId="7350" builtinId="9" hidden="1"/>
    <cellStyle name="Followed Hyperlink" xfId="7352" builtinId="9" hidden="1"/>
    <cellStyle name="Followed Hyperlink" xfId="7354" builtinId="9" hidden="1"/>
    <cellStyle name="Followed Hyperlink" xfId="7356" builtinId="9" hidden="1"/>
    <cellStyle name="Followed Hyperlink" xfId="7358" builtinId="9" hidden="1"/>
    <cellStyle name="Followed Hyperlink" xfId="7360" builtinId="9" hidden="1"/>
    <cellStyle name="Followed Hyperlink" xfId="7362" builtinId="9" hidden="1"/>
    <cellStyle name="Followed Hyperlink" xfId="7364" builtinId="9" hidden="1"/>
    <cellStyle name="Followed Hyperlink" xfId="7366" builtinId="9" hidden="1"/>
    <cellStyle name="Followed Hyperlink" xfId="7368" builtinId="9" hidden="1"/>
    <cellStyle name="Followed Hyperlink" xfId="7370" builtinId="9" hidden="1"/>
    <cellStyle name="Followed Hyperlink" xfId="7372" builtinId="9" hidden="1"/>
    <cellStyle name="Followed Hyperlink" xfId="7374" builtinId="9" hidden="1"/>
    <cellStyle name="Followed Hyperlink" xfId="7376" builtinId="9" hidden="1"/>
    <cellStyle name="Followed Hyperlink" xfId="7378" builtinId="9" hidden="1"/>
    <cellStyle name="Followed Hyperlink" xfId="7380" builtinId="9" hidden="1"/>
    <cellStyle name="Followed Hyperlink" xfId="7382" builtinId="9" hidden="1"/>
    <cellStyle name="Followed Hyperlink" xfId="7384" builtinId="9" hidden="1"/>
    <cellStyle name="Followed Hyperlink" xfId="7386" builtinId="9" hidden="1"/>
    <cellStyle name="Followed Hyperlink" xfId="7388" builtinId="9" hidden="1"/>
    <cellStyle name="Followed Hyperlink" xfId="7390" builtinId="9" hidden="1"/>
    <cellStyle name="Followed Hyperlink" xfId="7392" builtinId="9" hidden="1"/>
    <cellStyle name="Followed Hyperlink" xfId="7394" builtinId="9" hidden="1"/>
    <cellStyle name="Followed Hyperlink" xfId="7396" builtinId="9" hidden="1"/>
    <cellStyle name="Followed Hyperlink" xfId="7398" builtinId="9" hidden="1"/>
    <cellStyle name="Followed Hyperlink" xfId="7400" builtinId="9" hidden="1"/>
    <cellStyle name="Followed Hyperlink" xfId="7402" builtinId="9" hidden="1"/>
    <cellStyle name="Followed Hyperlink" xfId="7404" builtinId="9" hidden="1"/>
    <cellStyle name="Followed Hyperlink" xfId="7406" builtinId="9" hidden="1"/>
    <cellStyle name="Followed Hyperlink" xfId="7408" builtinId="9" hidden="1"/>
    <cellStyle name="Followed Hyperlink" xfId="7410" builtinId="9" hidden="1"/>
    <cellStyle name="Followed Hyperlink" xfId="7412" builtinId="9" hidden="1"/>
    <cellStyle name="Followed Hyperlink" xfId="7414" builtinId="9" hidden="1"/>
    <cellStyle name="Followed Hyperlink" xfId="7416" builtinId="9" hidden="1"/>
    <cellStyle name="Followed Hyperlink" xfId="7418" builtinId="9" hidden="1"/>
    <cellStyle name="Followed Hyperlink" xfId="7420" builtinId="9" hidden="1"/>
    <cellStyle name="Followed Hyperlink" xfId="7422" builtinId="9" hidden="1"/>
    <cellStyle name="Followed Hyperlink" xfId="7424" builtinId="9" hidden="1"/>
    <cellStyle name="Followed Hyperlink" xfId="7426" builtinId="9" hidden="1"/>
    <cellStyle name="Followed Hyperlink" xfId="7428" builtinId="9" hidden="1"/>
    <cellStyle name="Followed Hyperlink" xfId="7430" builtinId="9" hidden="1"/>
    <cellStyle name="Followed Hyperlink" xfId="7432" builtinId="9" hidden="1"/>
    <cellStyle name="Followed Hyperlink" xfId="7434" builtinId="9" hidden="1"/>
    <cellStyle name="Followed Hyperlink" xfId="7436" builtinId="9" hidden="1"/>
    <cellStyle name="Followed Hyperlink" xfId="7438" builtinId="9" hidden="1"/>
    <cellStyle name="Followed Hyperlink" xfId="7440" builtinId="9" hidden="1"/>
    <cellStyle name="Followed Hyperlink" xfId="7442" builtinId="9" hidden="1"/>
    <cellStyle name="Followed Hyperlink" xfId="7444" builtinId="9" hidden="1"/>
    <cellStyle name="Followed Hyperlink" xfId="7446" builtinId="9" hidden="1"/>
    <cellStyle name="Followed Hyperlink" xfId="7448" builtinId="9" hidden="1"/>
    <cellStyle name="Followed Hyperlink" xfId="7450" builtinId="9" hidden="1"/>
    <cellStyle name="Followed Hyperlink" xfId="7452" builtinId="9" hidden="1"/>
    <cellStyle name="Followed Hyperlink" xfId="7454" builtinId="9" hidden="1"/>
    <cellStyle name="Followed Hyperlink" xfId="7456" builtinId="9" hidden="1"/>
    <cellStyle name="Followed Hyperlink" xfId="7458" builtinId="9" hidden="1"/>
    <cellStyle name="Followed Hyperlink" xfId="7460" builtinId="9" hidden="1"/>
    <cellStyle name="Followed Hyperlink" xfId="7462" builtinId="9" hidden="1"/>
    <cellStyle name="Followed Hyperlink" xfId="7464" builtinId="9" hidden="1"/>
    <cellStyle name="Followed Hyperlink" xfId="7466" builtinId="9" hidden="1"/>
    <cellStyle name="Followed Hyperlink" xfId="7468" builtinId="9" hidden="1"/>
    <cellStyle name="Followed Hyperlink" xfId="7470" builtinId="9" hidden="1"/>
    <cellStyle name="Followed Hyperlink" xfId="7472" builtinId="9" hidden="1"/>
    <cellStyle name="Followed Hyperlink" xfId="7474" builtinId="9" hidden="1"/>
    <cellStyle name="Followed Hyperlink" xfId="7476" builtinId="9" hidden="1"/>
    <cellStyle name="Followed Hyperlink" xfId="7478" builtinId="9" hidden="1"/>
    <cellStyle name="Followed Hyperlink" xfId="7480" builtinId="9" hidden="1"/>
    <cellStyle name="Followed Hyperlink" xfId="7482" builtinId="9" hidden="1"/>
    <cellStyle name="Followed Hyperlink" xfId="7484" builtinId="9" hidden="1"/>
    <cellStyle name="Followed Hyperlink" xfId="7486" builtinId="9" hidden="1"/>
    <cellStyle name="Followed Hyperlink" xfId="7488" builtinId="9" hidden="1"/>
    <cellStyle name="Followed Hyperlink" xfId="7490" builtinId="9" hidden="1"/>
    <cellStyle name="Followed Hyperlink" xfId="7492" builtinId="9" hidden="1"/>
    <cellStyle name="Followed Hyperlink" xfId="7494" builtinId="9" hidden="1"/>
    <cellStyle name="Followed Hyperlink" xfId="7496" builtinId="9" hidden="1"/>
    <cellStyle name="Followed Hyperlink" xfId="7498" builtinId="9" hidden="1"/>
    <cellStyle name="Followed Hyperlink" xfId="7500" builtinId="9" hidden="1"/>
    <cellStyle name="Followed Hyperlink" xfId="7502" builtinId="9" hidden="1"/>
    <cellStyle name="Followed Hyperlink" xfId="7504" builtinId="9" hidden="1"/>
    <cellStyle name="Followed Hyperlink" xfId="7506" builtinId="9" hidden="1"/>
    <cellStyle name="Followed Hyperlink" xfId="7508" builtinId="9" hidden="1"/>
    <cellStyle name="Followed Hyperlink" xfId="7510" builtinId="9" hidden="1"/>
    <cellStyle name="Followed Hyperlink" xfId="7512" builtinId="9" hidden="1"/>
    <cellStyle name="Followed Hyperlink" xfId="7514" builtinId="9" hidden="1"/>
    <cellStyle name="Followed Hyperlink" xfId="7516" builtinId="9" hidden="1"/>
    <cellStyle name="Followed Hyperlink" xfId="7518" builtinId="9" hidden="1"/>
    <cellStyle name="Followed Hyperlink" xfId="7520" builtinId="9" hidden="1"/>
    <cellStyle name="Followed Hyperlink" xfId="7522" builtinId="9" hidden="1"/>
    <cellStyle name="Followed Hyperlink" xfId="7524" builtinId="9" hidden="1"/>
    <cellStyle name="Followed Hyperlink" xfId="7526" builtinId="9" hidden="1"/>
    <cellStyle name="Followed Hyperlink" xfId="7528" builtinId="9" hidden="1"/>
    <cellStyle name="Followed Hyperlink" xfId="7530" builtinId="9" hidden="1"/>
    <cellStyle name="Followed Hyperlink" xfId="7532" builtinId="9" hidden="1"/>
    <cellStyle name="Followed Hyperlink" xfId="7534" builtinId="9" hidden="1"/>
    <cellStyle name="Followed Hyperlink" xfId="7536" builtinId="9" hidden="1"/>
    <cellStyle name="Followed Hyperlink" xfId="7538" builtinId="9" hidden="1"/>
    <cellStyle name="Followed Hyperlink" xfId="7540" builtinId="9" hidden="1"/>
    <cellStyle name="Followed Hyperlink" xfId="7542" builtinId="9" hidden="1"/>
    <cellStyle name="Followed Hyperlink" xfId="7544" builtinId="9" hidden="1"/>
    <cellStyle name="Followed Hyperlink" xfId="7546" builtinId="9" hidden="1"/>
    <cellStyle name="Followed Hyperlink" xfId="7548" builtinId="9" hidden="1"/>
    <cellStyle name="Followed Hyperlink" xfId="7550" builtinId="9" hidden="1"/>
    <cellStyle name="Followed Hyperlink" xfId="7552" builtinId="9" hidden="1"/>
    <cellStyle name="Followed Hyperlink" xfId="7554" builtinId="9" hidden="1"/>
    <cellStyle name="Followed Hyperlink" xfId="7556" builtinId="9" hidden="1"/>
    <cellStyle name="Followed Hyperlink" xfId="7558" builtinId="9" hidden="1"/>
    <cellStyle name="Followed Hyperlink" xfId="7560" builtinId="9" hidden="1"/>
    <cellStyle name="Followed Hyperlink" xfId="7562" builtinId="9" hidden="1"/>
    <cellStyle name="Followed Hyperlink" xfId="7564" builtinId="9" hidden="1"/>
    <cellStyle name="Followed Hyperlink" xfId="7566" builtinId="9" hidden="1"/>
    <cellStyle name="Followed Hyperlink" xfId="7568" builtinId="9" hidden="1"/>
    <cellStyle name="Followed Hyperlink" xfId="7570" builtinId="9" hidden="1"/>
    <cellStyle name="Followed Hyperlink" xfId="7572" builtinId="9" hidden="1"/>
    <cellStyle name="Followed Hyperlink" xfId="7574" builtinId="9" hidden="1"/>
    <cellStyle name="Followed Hyperlink" xfId="7576" builtinId="9" hidden="1"/>
    <cellStyle name="Followed Hyperlink" xfId="7578" builtinId="9" hidden="1"/>
    <cellStyle name="Followed Hyperlink" xfId="7580" builtinId="9" hidden="1"/>
    <cellStyle name="Followed Hyperlink" xfId="7582" builtinId="9" hidden="1"/>
    <cellStyle name="Followed Hyperlink" xfId="7584" builtinId="9" hidden="1"/>
    <cellStyle name="Followed Hyperlink" xfId="7586" builtinId="9" hidden="1"/>
    <cellStyle name="Followed Hyperlink" xfId="7588" builtinId="9" hidden="1"/>
    <cellStyle name="Followed Hyperlink" xfId="7590" builtinId="9" hidden="1"/>
    <cellStyle name="Followed Hyperlink" xfId="7592" builtinId="9" hidden="1"/>
    <cellStyle name="Followed Hyperlink" xfId="7594" builtinId="9" hidden="1"/>
    <cellStyle name="Followed Hyperlink" xfId="7596" builtinId="9" hidden="1"/>
    <cellStyle name="Followed Hyperlink" xfId="7598" builtinId="9" hidden="1"/>
    <cellStyle name="Followed Hyperlink" xfId="7600" builtinId="9" hidden="1"/>
    <cellStyle name="Followed Hyperlink" xfId="7602" builtinId="9" hidden="1"/>
    <cellStyle name="Followed Hyperlink" xfId="7604" builtinId="9" hidden="1"/>
    <cellStyle name="Followed Hyperlink" xfId="7606" builtinId="9" hidden="1"/>
    <cellStyle name="Followed Hyperlink" xfId="7608" builtinId="9" hidden="1"/>
    <cellStyle name="Followed Hyperlink" xfId="7610" builtinId="9" hidden="1"/>
    <cellStyle name="Followed Hyperlink" xfId="7612" builtinId="9" hidden="1"/>
    <cellStyle name="Followed Hyperlink" xfId="7614" builtinId="9" hidden="1"/>
    <cellStyle name="Followed Hyperlink" xfId="7616" builtinId="9" hidden="1"/>
    <cellStyle name="Followed Hyperlink" xfId="7618" builtinId="9" hidden="1"/>
    <cellStyle name="Followed Hyperlink" xfId="7620" builtinId="9" hidden="1"/>
    <cellStyle name="Followed Hyperlink" xfId="7622" builtinId="9" hidden="1"/>
    <cellStyle name="Followed Hyperlink" xfId="7624" builtinId="9" hidden="1"/>
    <cellStyle name="Followed Hyperlink" xfId="7626" builtinId="9" hidden="1"/>
    <cellStyle name="Followed Hyperlink" xfId="7628" builtinId="9" hidden="1"/>
    <cellStyle name="Followed Hyperlink" xfId="7630" builtinId="9" hidden="1"/>
    <cellStyle name="Followed Hyperlink" xfId="7632" builtinId="9" hidden="1"/>
    <cellStyle name="Followed Hyperlink" xfId="7634" builtinId="9" hidden="1"/>
    <cellStyle name="Followed Hyperlink" xfId="7636" builtinId="9" hidden="1"/>
    <cellStyle name="Followed Hyperlink" xfId="7638" builtinId="9" hidden="1"/>
    <cellStyle name="Followed Hyperlink" xfId="7640" builtinId="9" hidden="1"/>
    <cellStyle name="Followed Hyperlink" xfId="7642" builtinId="9" hidden="1"/>
    <cellStyle name="Followed Hyperlink" xfId="7644" builtinId="9" hidden="1"/>
    <cellStyle name="Followed Hyperlink" xfId="7646" builtinId="9" hidden="1"/>
    <cellStyle name="Followed Hyperlink" xfId="7648" builtinId="9" hidden="1"/>
    <cellStyle name="Followed Hyperlink" xfId="7650" builtinId="9" hidden="1"/>
    <cellStyle name="Followed Hyperlink" xfId="7652" builtinId="9" hidden="1"/>
    <cellStyle name="Followed Hyperlink" xfId="7654" builtinId="9" hidden="1"/>
    <cellStyle name="Followed Hyperlink" xfId="7656" builtinId="9" hidden="1"/>
    <cellStyle name="Followed Hyperlink" xfId="7658" builtinId="9" hidden="1"/>
    <cellStyle name="Followed Hyperlink" xfId="7660" builtinId="9" hidden="1"/>
    <cellStyle name="Followed Hyperlink" xfId="7662" builtinId="9" hidden="1"/>
    <cellStyle name="Followed Hyperlink" xfId="7664" builtinId="9" hidden="1"/>
    <cellStyle name="Followed Hyperlink" xfId="7666" builtinId="9" hidden="1"/>
    <cellStyle name="Followed Hyperlink" xfId="7668" builtinId="9" hidden="1"/>
    <cellStyle name="Followed Hyperlink" xfId="7670" builtinId="9" hidden="1"/>
    <cellStyle name="Followed Hyperlink" xfId="7672" builtinId="9" hidden="1"/>
    <cellStyle name="Followed Hyperlink" xfId="7674" builtinId="9" hidden="1"/>
    <cellStyle name="Followed Hyperlink" xfId="7676" builtinId="9" hidden="1"/>
    <cellStyle name="Followed Hyperlink" xfId="7678" builtinId="9" hidden="1"/>
    <cellStyle name="Followed Hyperlink" xfId="7680" builtinId="9" hidden="1"/>
    <cellStyle name="Followed Hyperlink" xfId="7682" builtinId="9" hidden="1"/>
    <cellStyle name="Followed Hyperlink" xfId="7684" builtinId="9" hidden="1"/>
    <cellStyle name="Followed Hyperlink" xfId="7686" builtinId="9" hidden="1"/>
    <cellStyle name="Followed Hyperlink" xfId="7688" builtinId="9" hidden="1"/>
    <cellStyle name="Followed Hyperlink" xfId="7690" builtinId="9" hidden="1"/>
    <cellStyle name="Followed Hyperlink" xfId="7692" builtinId="9" hidden="1"/>
    <cellStyle name="Followed Hyperlink" xfId="7694" builtinId="9" hidden="1"/>
    <cellStyle name="Followed Hyperlink" xfId="7696" builtinId="9" hidden="1"/>
    <cellStyle name="Followed Hyperlink" xfId="7698" builtinId="9" hidden="1"/>
    <cellStyle name="Followed Hyperlink" xfId="7700" builtinId="9" hidden="1"/>
    <cellStyle name="Followed Hyperlink" xfId="7702" builtinId="9" hidden="1"/>
    <cellStyle name="Followed Hyperlink" xfId="7704" builtinId="9" hidden="1"/>
    <cellStyle name="Followed Hyperlink" xfId="7706" builtinId="9" hidden="1"/>
    <cellStyle name="Followed Hyperlink" xfId="7708" builtinId="9" hidden="1"/>
    <cellStyle name="Followed Hyperlink" xfId="7710" builtinId="9" hidden="1"/>
    <cellStyle name="Followed Hyperlink" xfId="7712" builtinId="9" hidden="1"/>
    <cellStyle name="Followed Hyperlink" xfId="7714" builtinId="9" hidden="1"/>
    <cellStyle name="Followed Hyperlink" xfId="7716" builtinId="9" hidden="1"/>
    <cellStyle name="Followed Hyperlink" xfId="7718" builtinId="9" hidden="1"/>
    <cellStyle name="Followed Hyperlink" xfId="7720" builtinId="9" hidden="1"/>
    <cellStyle name="Followed Hyperlink" xfId="7722" builtinId="9" hidden="1"/>
    <cellStyle name="Followed Hyperlink" xfId="7724" builtinId="9" hidden="1"/>
    <cellStyle name="Followed Hyperlink" xfId="7726" builtinId="9" hidden="1"/>
    <cellStyle name="Followed Hyperlink" xfId="7728" builtinId="9" hidden="1"/>
    <cellStyle name="Followed Hyperlink" xfId="7730" builtinId="9" hidden="1"/>
    <cellStyle name="Followed Hyperlink" xfId="7732" builtinId="9" hidden="1"/>
    <cellStyle name="Followed Hyperlink" xfId="7734" builtinId="9" hidden="1"/>
    <cellStyle name="Followed Hyperlink" xfId="7736" builtinId="9" hidden="1"/>
    <cellStyle name="Followed Hyperlink" xfId="7738" builtinId="9" hidden="1"/>
    <cellStyle name="Followed Hyperlink" xfId="7740" builtinId="9" hidden="1"/>
    <cellStyle name="Followed Hyperlink" xfId="7742" builtinId="9" hidden="1"/>
    <cellStyle name="Followed Hyperlink" xfId="7744" builtinId="9" hidden="1"/>
    <cellStyle name="Followed Hyperlink" xfId="7746" builtinId="9" hidden="1"/>
    <cellStyle name="Followed Hyperlink" xfId="7748" builtinId="9" hidden="1"/>
    <cellStyle name="Followed Hyperlink" xfId="7750" builtinId="9" hidden="1"/>
    <cellStyle name="Followed Hyperlink" xfId="7752" builtinId="9" hidden="1"/>
    <cellStyle name="Followed Hyperlink" xfId="7754" builtinId="9" hidden="1"/>
    <cellStyle name="Followed Hyperlink" xfId="7756" builtinId="9" hidden="1"/>
    <cellStyle name="Followed Hyperlink" xfId="7758" builtinId="9" hidden="1"/>
    <cellStyle name="Followed Hyperlink" xfId="7760" builtinId="9" hidden="1"/>
    <cellStyle name="Followed Hyperlink" xfId="7762" builtinId="9" hidden="1"/>
    <cellStyle name="Followed Hyperlink" xfId="7764" builtinId="9" hidden="1"/>
    <cellStyle name="Followed Hyperlink" xfId="7766" builtinId="9" hidden="1"/>
    <cellStyle name="Followed Hyperlink" xfId="7768" builtinId="9" hidden="1"/>
    <cellStyle name="Followed Hyperlink" xfId="7770" builtinId="9" hidden="1"/>
    <cellStyle name="Followed Hyperlink" xfId="7772" builtinId="9" hidden="1"/>
    <cellStyle name="Followed Hyperlink" xfId="7774" builtinId="9" hidden="1"/>
    <cellStyle name="Followed Hyperlink" xfId="7776" builtinId="9" hidden="1"/>
    <cellStyle name="Followed Hyperlink" xfId="7778" builtinId="9" hidden="1"/>
    <cellStyle name="Followed Hyperlink" xfId="7780" builtinId="9" hidden="1"/>
    <cellStyle name="Followed Hyperlink" xfId="7782" builtinId="9" hidden="1"/>
    <cellStyle name="Followed Hyperlink" xfId="7784" builtinId="9" hidden="1"/>
    <cellStyle name="Followed Hyperlink" xfId="7786" builtinId="9" hidden="1"/>
    <cellStyle name="Followed Hyperlink" xfId="7788" builtinId="9" hidden="1"/>
    <cellStyle name="Followed Hyperlink" xfId="7790" builtinId="9" hidden="1"/>
    <cellStyle name="Followed Hyperlink" xfId="7792" builtinId="9" hidden="1"/>
    <cellStyle name="Followed Hyperlink" xfId="7794" builtinId="9" hidden="1"/>
    <cellStyle name="Followed Hyperlink" xfId="7796" builtinId="9" hidden="1"/>
    <cellStyle name="Followed Hyperlink" xfId="7798" builtinId="9" hidden="1"/>
    <cellStyle name="Followed Hyperlink" xfId="7800" builtinId="9" hidden="1"/>
    <cellStyle name="Followed Hyperlink" xfId="7802" builtinId="9" hidden="1"/>
    <cellStyle name="Followed Hyperlink" xfId="7804" builtinId="9" hidden="1"/>
    <cellStyle name="Followed Hyperlink" xfId="7806" builtinId="9" hidden="1"/>
    <cellStyle name="Followed Hyperlink" xfId="7808" builtinId="9" hidden="1"/>
    <cellStyle name="Followed Hyperlink" xfId="7810" builtinId="9" hidden="1"/>
    <cellStyle name="Followed Hyperlink" xfId="7812" builtinId="9" hidden="1"/>
    <cellStyle name="Followed Hyperlink" xfId="7814" builtinId="9" hidden="1"/>
    <cellStyle name="Followed Hyperlink" xfId="7816" builtinId="9" hidden="1"/>
    <cellStyle name="Followed Hyperlink" xfId="7818" builtinId="9" hidden="1"/>
    <cellStyle name="Followed Hyperlink" xfId="7820" builtinId="9" hidden="1"/>
    <cellStyle name="Followed Hyperlink" xfId="7822" builtinId="9" hidden="1"/>
    <cellStyle name="Followed Hyperlink" xfId="7824" builtinId="9" hidden="1"/>
    <cellStyle name="Followed Hyperlink" xfId="7826" builtinId="9" hidden="1"/>
    <cellStyle name="Followed Hyperlink" xfId="7828" builtinId="9" hidden="1"/>
    <cellStyle name="Followed Hyperlink" xfId="7830" builtinId="9" hidden="1"/>
    <cellStyle name="Followed Hyperlink" xfId="7832" builtinId="9" hidden="1"/>
    <cellStyle name="Followed Hyperlink" xfId="7834" builtinId="9" hidden="1"/>
    <cellStyle name="Followed Hyperlink" xfId="7836" builtinId="9" hidden="1"/>
    <cellStyle name="Followed Hyperlink" xfId="7838" builtinId="9" hidden="1"/>
    <cellStyle name="Followed Hyperlink" xfId="7840" builtinId="9" hidden="1"/>
    <cellStyle name="Followed Hyperlink" xfId="7842" builtinId="9" hidden="1"/>
    <cellStyle name="Followed Hyperlink" xfId="7844" builtinId="9" hidden="1"/>
    <cellStyle name="Followed Hyperlink" xfId="7846" builtinId="9" hidden="1"/>
    <cellStyle name="Followed Hyperlink" xfId="7848" builtinId="9" hidden="1"/>
    <cellStyle name="Followed Hyperlink" xfId="7850" builtinId="9" hidden="1"/>
    <cellStyle name="Followed Hyperlink" xfId="7852" builtinId="9" hidden="1"/>
    <cellStyle name="Followed Hyperlink" xfId="7854" builtinId="9" hidden="1"/>
    <cellStyle name="Followed Hyperlink" xfId="7856" builtinId="9" hidden="1"/>
    <cellStyle name="Followed Hyperlink" xfId="7858" builtinId="9" hidden="1"/>
    <cellStyle name="Followed Hyperlink" xfId="7860" builtinId="9" hidden="1"/>
    <cellStyle name="Followed Hyperlink" xfId="7862" builtinId="9" hidden="1"/>
    <cellStyle name="Followed Hyperlink" xfId="7864" builtinId="9" hidden="1"/>
    <cellStyle name="Followed Hyperlink" xfId="7866" builtinId="9" hidden="1"/>
    <cellStyle name="Followed Hyperlink" xfId="7868" builtinId="9" hidden="1"/>
    <cellStyle name="Followed Hyperlink" xfId="7870" builtinId="9" hidden="1"/>
    <cellStyle name="Followed Hyperlink" xfId="7872" builtinId="9" hidden="1"/>
    <cellStyle name="Followed Hyperlink" xfId="7874" builtinId="9" hidden="1"/>
    <cellStyle name="Followed Hyperlink" xfId="7876" builtinId="9" hidden="1"/>
    <cellStyle name="Followed Hyperlink" xfId="7878" builtinId="9" hidden="1"/>
    <cellStyle name="Followed Hyperlink" xfId="7880" builtinId="9" hidden="1"/>
    <cellStyle name="Followed Hyperlink" xfId="7882" builtinId="9" hidden="1"/>
    <cellStyle name="Followed Hyperlink" xfId="7884" builtinId="9" hidden="1"/>
    <cellStyle name="Followed Hyperlink" xfId="7886" builtinId="9" hidden="1"/>
    <cellStyle name="Followed Hyperlink" xfId="7888" builtinId="9" hidden="1"/>
    <cellStyle name="Followed Hyperlink" xfId="7890" builtinId="9" hidden="1"/>
    <cellStyle name="Followed Hyperlink" xfId="7892" builtinId="9" hidden="1"/>
    <cellStyle name="Followed Hyperlink" xfId="7894" builtinId="9" hidden="1"/>
    <cellStyle name="Followed Hyperlink" xfId="7896" builtinId="9" hidden="1"/>
    <cellStyle name="Followed Hyperlink" xfId="7898" builtinId="9" hidden="1"/>
    <cellStyle name="Followed Hyperlink" xfId="7900" builtinId="9" hidden="1"/>
    <cellStyle name="Followed Hyperlink" xfId="7902" builtinId="9" hidden="1"/>
    <cellStyle name="Followed Hyperlink" xfId="7904" builtinId="9" hidden="1"/>
    <cellStyle name="Followed Hyperlink" xfId="7906" builtinId="9" hidden="1"/>
    <cellStyle name="Followed Hyperlink" xfId="7908" builtinId="9" hidden="1"/>
    <cellStyle name="Followed Hyperlink" xfId="7910" builtinId="9" hidden="1"/>
    <cellStyle name="Followed Hyperlink" xfId="7912" builtinId="9" hidden="1"/>
    <cellStyle name="Followed Hyperlink" xfId="7914" builtinId="9" hidden="1"/>
    <cellStyle name="Followed Hyperlink" xfId="7916" builtinId="9" hidden="1"/>
    <cellStyle name="Followed Hyperlink" xfId="7918" builtinId="9" hidden="1"/>
    <cellStyle name="Followed Hyperlink" xfId="7920" builtinId="9" hidden="1"/>
    <cellStyle name="Followed Hyperlink" xfId="7922" builtinId="9" hidden="1"/>
    <cellStyle name="Followed Hyperlink" xfId="7924" builtinId="9" hidden="1"/>
    <cellStyle name="Followed Hyperlink" xfId="7926" builtinId="9" hidden="1"/>
    <cellStyle name="Followed Hyperlink" xfId="7928" builtinId="9" hidden="1"/>
    <cellStyle name="Followed Hyperlink" xfId="7930" builtinId="9" hidden="1"/>
    <cellStyle name="Followed Hyperlink" xfId="7932" builtinId="9" hidden="1"/>
    <cellStyle name="Followed Hyperlink" xfId="7934" builtinId="9" hidden="1"/>
    <cellStyle name="Followed Hyperlink" xfId="7936" builtinId="9" hidden="1"/>
    <cellStyle name="Followed Hyperlink" xfId="7938" builtinId="9" hidden="1"/>
    <cellStyle name="Followed Hyperlink" xfId="7940" builtinId="9" hidden="1"/>
    <cellStyle name="Followed Hyperlink" xfId="7942" builtinId="9" hidden="1"/>
    <cellStyle name="Followed Hyperlink" xfId="7944" builtinId="9" hidden="1"/>
    <cellStyle name="Followed Hyperlink" xfId="7946" builtinId="9" hidden="1"/>
    <cellStyle name="Followed Hyperlink" xfId="7948" builtinId="9" hidden="1"/>
    <cellStyle name="Followed Hyperlink" xfId="7950" builtinId="9" hidden="1"/>
    <cellStyle name="Followed Hyperlink" xfId="7952" builtinId="9" hidden="1"/>
    <cellStyle name="Followed Hyperlink" xfId="7954" builtinId="9" hidden="1"/>
    <cellStyle name="Followed Hyperlink" xfId="7956" builtinId="9" hidden="1"/>
    <cellStyle name="Followed Hyperlink" xfId="7958" builtinId="9" hidden="1"/>
    <cellStyle name="Followed Hyperlink" xfId="7960" builtinId="9" hidden="1"/>
    <cellStyle name="Followed Hyperlink" xfId="7962" builtinId="9" hidden="1"/>
    <cellStyle name="Followed Hyperlink" xfId="7964" builtinId="9" hidden="1"/>
    <cellStyle name="Followed Hyperlink" xfId="7966" builtinId="9" hidden="1"/>
    <cellStyle name="Followed Hyperlink" xfId="7968" builtinId="9" hidden="1"/>
    <cellStyle name="Followed Hyperlink" xfId="7970" builtinId="9" hidden="1"/>
    <cellStyle name="Followed Hyperlink" xfId="7972" builtinId="9" hidden="1"/>
    <cellStyle name="Followed Hyperlink" xfId="7974" builtinId="9" hidden="1"/>
    <cellStyle name="Followed Hyperlink" xfId="7976" builtinId="9" hidden="1"/>
    <cellStyle name="Followed Hyperlink" xfId="7978" builtinId="9" hidden="1"/>
    <cellStyle name="Followed Hyperlink" xfId="7980" builtinId="9" hidden="1"/>
    <cellStyle name="Followed Hyperlink" xfId="7982" builtinId="9" hidden="1"/>
    <cellStyle name="Followed Hyperlink" xfId="7984" builtinId="9" hidden="1"/>
    <cellStyle name="Followed Hyperlink" xfId="7986" builtinId="9" hidden="1"/>
    <cellStyle name="Followed Hyperlink" xfId="7988" builtinId="9" hidden="1"/>
    <cellStyle name="Followed Hyperlink" xfId="7990" builtinId="9" hidden="1"/>
    <cellStyle name="Followed Hyperlink" xfId="7992" builtinId="9" hidden="1"/>
    <cellStyle name="Followed Hyperlink" xfId="7994" builtinId="9" hidden="1"/>
    <cellStyle name="Followed Hyperlink" xfId="7996" builtinId="9" hidden="1"/>
    <cellStyle name="Followed Hyperlink" xfId="7998" builtinId="9" hidden="1"/>
    <cellStyle name="Followed Hyperlink" xfId="8000" builtinId="9" hidden="1"/>
    <cellStyle name="Followed Hyperlink" xfId="8002" builtinId="9" hidden="1"/>
    <cellStyle name="Followed Hyperlink" xfId="8004" builtinId="9" hidden="1"/>
    <cellStyle name="Followed Hyperlink" xfId="8006" builtinId="9" hidden="1"/>
    <cellStyle name="Followed Hyperlink" xfId="8008" builtinId="9" hidden="1"/>
    <cellStyle name="Followed Hyperlink" xfId="8010" builtinId="9" hidden="1"/>
    <cellStyle name="Followed Hyperlink" xfId="8012" builtinId="9" hidden="1"/>
    <cellStyle name="Followed Hyperlink" xfId="8014" builtinId="9" hidden="1"/>
    <cellStyle name="Followed Hyperlink" xfId="8016" builtinId="9" hidden="1"/>
    <cellStyle name="Followed Hyperlink" xfId="8018" builtinId="9" hidden="1"/>
    <cellStyle name="Followed Hyperlink" xfId="8020" builtinId="9" hidden="1"/>
    <cellStyle name="Followed Hyperlink" xfId="8022" builtinId="9" hidden="1"/>
    <cellStyle name="Followed Hyperlink" xfId="8024" builtinId="9" hidden="1"/>
    <cellStyle name="Followed Hyperlink" xfId="8026" builtinId="9" hidden="1"/>
    <cellStyle name="Followed Hyperlink" xfId="8028" builtinId="9" hidden="1"/>
    <cellStyle name="Followed Hyperlink" xfId="8030" builtinId="9" hidden="1"/>
    <cellStyle name="Followed Hyperlink" xfId="8032" builtinId="9" hidden="1"/>
    <cellStyle name="Followed Hyperlink" xfId="8034" builtinId="9" hidden="1"/>
    <cellStyle name="Followed Hyperlink" xfId="8036" builtinId="9" hidden="1"/>
    <cellStyle name="Followed Hyperlink" xfId="8038" builtinId="9" hidden="1"/>
    <cellStyle name="Followed Hyperlink" xfId="8040" builtinId="9" hidden="1"/>
    <cellStyle name="Followed Hyperlink" xfId="8042" builtinId="9" hidden="1"/>
    <cellStyle name="Followed Hyperlink" xfId="8044" builtinId="9" hidden="1"/>
    <cellStyle name="Followed Hyperlink" xfId="8046" builtinId="9" hidden="1"/>
    <cellStyle name="Followed Hyperlink" xfId="8048" builtinId="9" hidden="1"/>
    <cellStyle name="Followed Hyperlink" xfId="8050" builtinId="9" hidden="1"/>
    <cellStyle name="Followed Hyperlink" xfId="8052" builtinId="9" hidden="1"/>
    <cellStyle name="Followed Hyperlink" xfId="8054" builtinId="9" hidden="1"/>
    <cellStyle name="Followed Hyperlink" xfId="8056" builtinId="9" hidden="1"/>
    <cellStyle name="Followed Hyperlink" xfId="8058" builtinId="9" hidden="1"/>
    <cellStyle name="Followed Hyperlink" xfId="8060" builtinId="9" hidden="1"/>
    <cellStyle name="Followed Hyperlink" xfId="8062" builtinId="9" hidden="1"/>
    <cellStyle name="Followed Hyperlink" xfId="8064" builtinId="9" hidden="1"/>
    <cellStyle name="Followed Hyperlink" xfId="8066" builtinId="9" hidden="1"/>
    <cellStyle name="Followed Hyperlink" xfId="8068" builtinId="9" hidden="1"/>
    <cellStyle name="Followed Hyperlink" xfId="8070" builtinId="9" hidden="1"/>
    <cellStyle name="Followed Hyperlink" xfId="8072" builtinId="9" hidden="1"/>
    <cellStyle name="Followed Hyperlink" xfId="8074" builtinId="9" hidden="1"/>
    <cellStyle name="Followed Hyperlink" xfId="8076" builtinId="9" hidden="1"/>
    <cellStyle name="Followed Hyperlink" xfId="8078" builtinId="9" hidden="1"/>
    <cellStyle name="Followed Hyperlink" xfId="8080" builtinId="9" hidden="1"/>
    <cellStyle name="Followed Hyperlink" xfId="8082" builtinId="9" hidden="1"/>
    <cellStyle name="Followed Hyperlink" xfId="8084" builtinId="9" hidden="1"/>
    <cellStyle name="Followed Hyperlink" xfId="8086" builtinId="9" hidden="1"/>
    <cellStyle name="Followed Hyperlink" xfId="8088" builtinId="9" hidden="1"/>
    <cellStyle name="Followed Hyperlink" xfId="8090" builtinId="9" hidden="1"/>
    <cellStyle name="Followed Hyperlink" xfId="8092" builtinId="9" hidden="1"/>
    <cellStyle name="Followed Hyperlink" xfId="8094" builtinId="9" hidden="1"/>
    <cellStyle name="Followed Hyperlink" xfId="8096" builtinId="9" hidden="1"/>
    <cellStyle name="Followed Hyperlink" xfId="8098" builtinId="9" hidden="1"/>
    <cellStyle name="Followed Hyperlink" xfId="8100" builtinId="9" hidden="1"/>
    <cellStyle name="Followed Hyperlink" xfId="8102" builtinId="9" hidden="1"/>
    <cellStyle name="Followed Hyperlink" xfId="8104" builtinId="9" hidden="1"/>
    <cellStyle name="Followed Hyperlink" xfId="8106" builtinId="9" hidden="1"/>
    <cellStyle name="Followed Hyperlink" xfId="8108" builtinId="9" hidden="1"/>
    <cellStyle name="Followed Hyperlink" xfId="8110" builtinId="9" hidden="1"/>
    <cellStyle name="Followed Hyperlink" xfId="8112" builtinId="9" hidden="1"/>
    <cellStyle name="Followed Hyperlink" xfId="8114" builtinId="9" hidden="1"/>
    <cellStyle name="Followed Hyperlink" xfId="8116" builtinId="9" hidden="1"/>
    <cellStyle name="Followed Hyperlink" xfId="8118" builtinId="9" hidden="1"/>
    <cellStyle name="Followed Hyperlink" xfId="8120" builtinId="9" hidden="1"/>
    <cellStyle name="Followed Hyperlink" xfId="8122" builtinId="9" hidden="1"/>
    <cellStyle name="Followed Hyperlink" xfId="8124" builtinId="9" hidden="1"/>
    <cellStyle name="Followed Hyperlink" xfId="8126" builtinId="9" hidden="1"/>
    <cellStyle name="Followed Hyperlink" xfId="8128" builtinId="9" hidden="1"/>
    <cellStyle name="Followed Hyperlink" xfId="8130" builtinId="9" hidden="1"/>
    <cellStyle name="Followed Hyperlink" xfId="8132" builtinId="9" hidden="1"/>
    <cellStyle name="Followed Hyperlink" xfId="8134" builtinId="9" hidden="1"/>
    <cellStyle name="Followed Hyperlink" xfId="8136" builtinId="9" hidden="1"/>
    <cellStyle name="Followed Hyperlink" xfId="8138" builtinId="9" hidden="1"/>
    <cellStyle name="Followed Hyperlink" xfId="8140" builtinId="9" hidden="1"/>
    <cellStyle name="Followed Hyperlink" xfId="8142" builtinId="9" hidden="1"/>
    <cellStyle name="Followed Hyperlink" xfId="8144" builtinId="9" hidden="1"/>
    <cellStyle name="Followed Hyperlink" xfId="8146" builtinId="9" hidden="1"/>
    <cellStyle name="Followed Hyperlink" xfId="8148" builtinId="9" hidden="1"/>
    <cellStyle name="Followed Hyperlink" xfId="8150" builtinId="9" hidden="1"/>
    <cellStyle name="Followed Hyperlink" xfId="8152" builtinId="9" hidden="1"/>
    <cellStyle name="Followed Hyperlink" xfId="8154" builtinId="9" hidden="1"/>
    <cellStyle name="Followed Hyperlink" xfId="8156" builtinId="9" hidden="1"/>
    <cellStyle name="Followed Hyperlink" xfId="8158" builtinId="9" hidden="1"/>
    <cellStyle name="Followed Hyperlink" xfId="8160" builtinId="9" hidden="1"/>
    <cellStyle name="Followed Hyperlink" xfId="8162" builtinId="9" hidden="1"/>
    <cellStyle name="Followed Hyperlink" xfId="8164" builtinId="9" hidden="1"/>
    <cellStyle name="Followed Hyperlink" xfId="8166" builtinId="9" hidden="1"/>
    <cellStyle name="Followed Hyperlink" xfId="8168" builtinId="9" hidden="1"/>
    <cellStyle name="Followed Hyperlink" xfId="8170" builtinId="9" hidden="1"/>
    <cellStyle name="Followed Hyperlink" xfId="8172" builtinId="9" hidden="1"/>
    <cellStyle name="Followed Hyperlink" xfId="8174" builtinId="9" hidden="1"/>
    <cellStyle name="Followed Hyperlink" xfId="8176" builtinId="9" hidden="1"/>
    <cellStyle name="Followed Hyperlink" xfId="8178" builtinId="9" hidden="1"/>
    <cellStyle name="Followed Hyperlink" xfId="8180" builtinId="9" hidden="1"/>
    <cellStyle name="Followed Hyperlink" xfId="8182" builtinId="9" hidden="1"/>
    <cellStyle name="Followed Hyperlink" xfId="8184" builtinId="9" hidden="1"/>
    <cellStyle name="Followed Hyperlink" xfId="8186" builtinId="9" hidden="1"/>
    <cellStyle name="Followed Hyperlink" xfId="8188" builtinId="9" hidden="1"/>
    <cellStyle name="Followed Hyperlink" xfId="8190" builtinId="9" hidden="1"/>
    <cellStyle name="Followed Hyperlink" xfId="8192" builtinId="9" hidden="1"/>
    <cellStyle name="Followed Hyperlink" xfId="8194" builtinId="9" hidden="1"/>
    <cellStyle name="Followed Hyperlink" xfId="8196" builtinId="9" hidden="1"/>
    <cellStyle name="Followed Hyperlink" xfId="8198" builtinId="9" hidden="1"/>
    <cellStyle name="Followed Hyperlink" xfId="8200" builtinId="9" hidden="1"/>
    <cellStyle name="Followed Hyperlink" xfId="8202" builtinId="9" hidden="1"/>
    <cellStyle name="Followed Hyperlink" xfId="8204" builtinId="9" hidden="1"/>
    <cellStyle name="Followed Hyperlink" xfId="8206" builtinId="9" hidden="1"/>
    <cellStyle name="Followed Hyperlink" xfId="8208" builtinId="9" hidden="1"/>
    <cellStyle name="Followed Hyperlink" xfId="8210" builtinId="9" hidden="1"/>
    <cellStyle name="Followed Hyperlink" xfId="8212" builtinId="9" hidden="1"/>
    <cellStyle name="Followed Hyperlink" xfId="8214" builtinId="9" hidden="1"/>
    <cellStyle name="Followed Hyperlink" xfId="8216" builtinId="9" hidden="1"/>
    <cellStyle name="Followed Hyperlink" xfId="8218" builtinId="9" hidden="1"/>
    <cellStyle name="Followed Hyperlink" xfId="8220" builtinId="9" hidden="1"/>
    <cellStyle name="Followed Hyperlink" xfId="8222" builtinId="9" hidden="1"/>
    <cellStyle name="Followed Hyperlink" xfId="8224" builtinId="9" hidden="1"/>
    <cellStyle name="Followed Hyperlink" xfId="8226" builtinId="9" hidden="1"/>
    <cellStyle name="Followed Hyperlink" xfId="8228" builtinId="9" hidden="1"/>
    <cellStyle name="Followed Hyperlink" xfId="8230" builtinId="9" hidden="1"/>
    <cellStyle name="Followed Hyperlink" xfId="8232" builtinId="9" hidden="1"/>
    <cellStyle name="Followed Hyperlink" xfId="8234" builtinId="9" hidden="1"/>
    <cellStyle name="Followed Hyperlink" xfId="8236" builtinId="9" hidden="1"/>
    <cellStyle name="Followed Hyperlink" xfId="8238" builtinId="9" hidden="1"/>
    <cellStyle name="Followed Hyperlink" xfId="8240" builtinId="9" hidden="1"/>
    <cellStyle name="Followed Hyperlink" xfId="8242" builtinId="9" hidden="1"/>
    <cellStyle name="Followed Hyperlink" xfId="8244" builtinId="9" hidden="1"/>
    <cellStyle name="Followed Hyperlink" xfId="8246" builtinId="9" hidden="1"/>
    <cellStyle name="Followed Hyperlink" xfId="8248" builtinId="9" hidden="1"/>
    <cellStyle name="Followed Hyperlink" xfId="8250" builtinId="9" hidden="1"/>
    <cellStyle name="Followed Hyperlink" xfId="8252" builtinId="9" hidden="1"/>
    <cellStyle name="Followed Hyperlink" xfId="8254" builtinId="9" hidden="1"/>
    <cellStyle name="Followed Hyperlink" xfId="8256" builtinId="9" hidden="1"/>
    <cellStyle name="Followed Hyperlink" xfId="8258" builtinId="9" hidden="1"/>
    <cellStyle name="Followed Hyperlink" xfId="8260" builtinId="9" hidden="1"/>
    <cellStyle name="Followed Hyperlink" xfId="8262" builtinId="9" hidden="1"/>
    <cellStyle name="Followed Hyperlink" xfId="8264" builtinId="9" hidden="1"/>
    <cellStyle name="Followed Hyperlink" xfId="8266" builtinId="9" hidden="1"/>
    <cellStyle name="Followed Hyperlink" xfId="8268" builtinId="9" hidden="1"/>
    <cellStyle name="Followed Hyperlink" xfId="8270" builtinId="9" hidden="1"/>
    <cellStyle name="Followed Hyperlink" xfId="8272" builtinId="9" hidden="1"/>
    <cellStyle name="Followed Hyperlink" xfId="8274" builtinId="9" hidden="1"/>
    <cellStyle name="Followed Hyperlink" xfId="8276" builtinId="9" hidden="1"/>
    <cellStyle name="Followed Hyperlink" xfId="8278" builtinId="9" hidden="1"/>
    <cellStyle name="Followed Hyperlink" xfId="8280" builtinId="9" hidden="1"/>
    <cellStyle name="Followed Hyperlink" xfId="8282" builtinId="9" hidden="1"/>
    <cellStyle name="Followed Hyperlink" xfId="8284" builtinId="9" hidden="1"/>
    <cellStyle name="Followed Hyperlink" xfId="8286" builtinId="9" hidden="1"/>
    <cellStyle name="Followed Hyperlink" xfId="8288" builtinId="9" hidden="1"/>
    <cellStyle name="Followed Hyperlink" xfId="8290" builtinId="9" hidden="1"/>
    <cellStyle name="Followed Hyperlink" xfId="8292" builtinId="9" hidden="1"/>
    <cellStyle name="Followed Hyperlink" xfId="8294" builtinId="9" hidden="1"/>
    <cellStyle name="Followed Hyperlink" xfId="8296" builtinId="9" hidden="1"/>
    <cellStyle name="Followed Hyperlink" xfId="8298" builtinId="9" hidden="1"/>
    <cellStyle name="Followed Hyperlink" xfId="8300" builtinId="9" hidden="1"/>
    <cellStyle name="Followed Hyperlink" xfId="8302" builtinId="9" hidden="1"/>
    <cellStyle name="Followed Hyperlink" xfId="8304" builtinId="9" hidden="1"/>
    <cellStyle name="Followed Hyperlink" xfId="8306" builtinId="9" hidden="1"/>
    <cellStyle name="Followed Hyperlink" xfId="8308" builtinId="9" hidden="1"/>
    <cellStyle name="Followed Hyperlink" xfId="8310" builtinId="9" hidden="1"/>
    <cellStyle name="Followed Hyperlink" xfId="8312" builtinId="9" hidden="1"/>
    <cellStyle name="Followed Hyperlink" xfId="8314" builtinId="9" hidden="1"/>
    <cellStyle name="Followed Hyperlink" xfId="8316" builtinId="9" hidden="1"/>
    <cellStyle name="Followed Hyperlink" xfId="8318" builtinId="9" hidden="1"/>
    <cellStyle name="Followed Hyperlink" xfId="8320" builtinId="9" hidden="1"/>
    <cellStyle name="Followed Hyperlink" xfId="8322" builtinId="9" hidden="1"/>
    <cellStyle name="Followed Hyperlink" xfId="8324" builtinId="9" hidden="1"/>
    <cellStyle name="Followed Hyperlink" xfId="8326" builtinId="9" hidden="1"/>
    <cellStyle name="Followed Hyperlink" xfId="8328" builtinId="9" hidden="1"/>
    <cellStyle name="Followed Hyperlink" xfId="8330" builtinId="9" hidden="1"/>
    <cellStyle name="Followed Hyperlink" xfId="8332" builtinId="9" hidden="1"/>
    <cellStyle name="Followed Hyperlink" xfId="8334" builtinId="9" hidden="1"/>
    <cellStyle name="Followed Hyperlink" xfId="8336" builtinId="9" hidden="1"/>
    <cellStyle name="Followed Hyperlink" xfId="8338" builtinId="9" hidden="1"/>
    <cellStyle name="Followed Hyperlink" xfId="8340" builtinId="9" hidden="1"/>
    <cellStyle name="Followed Hyperlink" xfId="8342" builtinId="9" hidden="1"/>
    <cellStyle name="Followed Hyperlink" xfId="8344" builtinId="9" hidden="1"/>
    <cellStyle name="Followed Hyperlink" xfId="8346" builtinId="9" hidden="1"/>
    <cellStyle name="Followed Hyperlink" xfId="8348" builtinId="9" hidden="1"/>
    <cellStyle name="Followed Hyperlink" xfId="8350" builtinId="9" hidden="1"/>
    <cellStyle name="Followed Hyperlink" xfId="8352" builtinId="9" hidden="1"/>
    <cellStyle name="Followed Hyperlink" xfId="8354" builtinId="9" hidden="1"/>
    <cellStyle name="Followed Hyperlink" xfId="8356" builtinId="9" hidden="1"/>
    <cellStyle name="Followed Hyperlink" xfId="8358" builtinId="9" hidden="1"/>
    <cellStyle name="Followed Hyperlink" xfId="8360" builtinId="9" hidden="1"/>
    <cellStyle name="Followed Hyperlink" xfId="8362" builtinId="9" hidden="1"/>
    <cellStyle name="Followed Hyperlink" xfId="8364" builtinId="9" hidden="1"/>
    <cellStyle name="Followed Hyperlink" xfId="8366" builtinId="9" hidden="1"/>
    <cellStyle name="Followed Hyperlink" xfId="8368" builtinId="9" hidden="1"/>
    <cellStyle name="Followed Hyperlink" xfId="8370" builtinId="9" hidden="1"/>
    <cellStyle name="Followed Hyperlink" xfId="8372" builtinId="9" hidden="1"/>
    <cellStyle name="Followed Hyperlink" xfId="8374" builtinId="9" hidden="1"/>
    <cellStyle name="Followed Hyperlink" xfId="8376" builtinId="9" hidden="1"/>
    <cellStyle name="Followed Hyperlink" xfId="8378" builtinId="9" hidden="1"/>
    <cellStyle name="Followed Hyperlink" xfId="8380" builtinId="9" hidden="1"/>
    <cellStyle name="Followed Hyperlink" xfId="8382" builtinId="9" hidden="1"/>
    <cellStyle name="Followed Hyperlink" xfId="8384" builtinId="9" hidden="1"/>
    <cellStyle name="Followed Hyperlink" xfId="8386" builtinId="9" hidden="1"/>
    <cellStyle name="Followed Hyperlink" xfId="8388" builtinId="9" hidden="1"/>
    <cellStyle name="Followed Hyperlink" xfId="8390" builtinId="9" hidden="1"/>
    <cellStyle name="Followed Hyperlink" xfId="8392" builtinId="9" hidden="1"/>
    <cellStyle name="Followed Hyperlink" xfId="8394" builtinId="9" hidden="1"/>
    <cellStyle name="Followed Hyperlink" xfId="8396" builtinId="9" hidden="1"/>
    <cellStyle name="Followed Hyperlink" xfId="8398" builtinId="9" hidden="1"/>
    <cellStyle name="Followed Hyperlink" xfId="8400" builtinId="9" hidden="1"/>
    <cellStyle name="Followed Hyperlink" xfId="8402" builtinId="9" hidden="1"/>
    <cellStyle name="Followed Hyperlink" xfId="8404" builtinId="9" hidden="1"/>
    <cellStyle name="Followed Hyperlink" xfId="8406" builtinId="9" hidden="1"/>
    <cellStyle name="Followed Hyperlink" xfId="8408" builtinId="9" hidden="1"/>
    <cellStyle name="Followed Hyperlink" xfId="8410" builtinId="9" hidden="1"/>
    <cellStyle name="Followed Hyperlink" xfId="8412" builtinId="9" hidden="1"/>
    <cellStyle name="Followed Hyperlink" xfId="8414" builtinId="9" hidden="1"/>
    <cellStyle name="Followed Hyperlink" xfId="8416" builtinId="9" hidden="1"/>
    <cellStyle name="Followed Hyperlink" xfId="8418" builtinId="9" hidden="1"/>
    <cellStyle name="Followed Hyperlink" xfId="8420" builtinId="9" hidden="1"/>
    <cellStyle name="Followed Hyperlink" xfId="8422" builtinId="9" hidden="1"/>
    <cellStyle name="Followed Hyperlink" xfId="8424" builtinId="9" hidden="1"/>
    <cellStyle name="Followed Hyperlink" xfId="8426" builtinId="9" hidden="1"/>
    <cellStyle name="Followed Hyperlink" xfId="8428" builtinId="9" hidden="1"/>
    <cellStyle name="Followed Hyperlink" xfId="8430" builtinId="9" hidden="1"/>
    <cellStyle name="Followed Hyperlink" xfId="8432" builtinId="9" hidden="1"/>
    <cellStyle name="Followed Hyperlink" xfId="8434" builtinId="9" hidden="1"/>
    <cellStyle name="Followed Hyperlink" xfId="8436" builtinId="9" hidden="1"/>
    <cellStyle name="Followed Hyperlink" xfId="8438" builtinId="9" hidden="1"/>
    <cellStyle name="Followed Hyperlink" xfId="8440" builtinId="9" hidden="1"/>
    <cellStyle name="Followed Hyperlink" xfId="8442" builtinId="9" hidden="1"/>
    <cellStyle name="Followed Hyperlink" xfId="8444" builtinId="9" hidden="1"/>
    <cellStyle name="Followed Hyperlink" xfId="8446" builtinId="9" hidden="1"/>
    <cellStyle name="Followed Hyperlink" xfId="8448" builtinId="9" hidden="1"/>
    <cellStyle name="Followed Hyperlink" xfId="8450" builtinId="9" hidden="1"/>
    <cellStyle name="Followed Hyperlink" xfId="8452" builtinId="9" hidden="1"/>
    <cellStyle name="Followed Hyperlink" xfId="8454" builtinId="9" hidden="1"/>
    <cellStyle name="Followed Hyperlink" xfId="8456" builtinId="9" hidden="1"/>
    <cellStyle name="Followed Hyperlink" xfId="8458" builtinId="9" hidden="1"/>
    <cellStyle name="Followed Hyperlink" xfId="8460" builtinId="9" hidden="1"/>
    <cellStyle name="Followed Hyperlink" xfId="8462" builtinId="9" hidden="1"/>
    <cellStyle name="Followed Hyperlink" xfId="8464" builtinId="9" hidden="1"/>
    <cellStyle name="Followed Hyperlink" xfId="8466" builtinId="9" hidden="1"/>
    <cellStyle name="Followed Hyperlink" xfId="8468" builtinId="9" hidden="1"/>
    <cellStyle name="Followed Hyperlink" xfId="8470" builtinId="9" hidden="1"/>
    <cellStyle name="Followed Hyperlink" xfId="8472" builtinId="9" hidden="1"/>
    <cellStyle name="Followed Hyperlink" xfId="8474" builtinId="9" hidden="1"/>
    <cellStyle name="Followed Hyperlink" xfId="8476" builtinId="9" hidden="1"/>
    <cellStyle name="Followed Hyperlink" xfId="8478" builtinId="9" hidden="1"/>
    <cellStyle name="Followed Hyperlink" xfId="8480" builtinId="9" hidden="1"/>
    <cellStyle name="Followed Hyperlink" xfId="8482" builtinId="9" hidden="1"/>
    <cellStyle name="Followed Hyperlink" xfId="8484" builtinId="9" hidden="1"/>
    <cellStyle name="Followed Hyperlink" xfId="8486" builtinId="9" hidden="1"/>
    <cellStyle name="Followed Hyperlink" xfId="8488" builtinId="9" hidden="1"/>
    <cellStyle name="Followed Hyperlink" xfId="8490" builtinId="9" hidden="1"/>
    <cellStyle name="Followed Hyperlink" xfId="8492" builtinId="9" hidden="1"/>
    <cellStyle name="Followed Hyperlink" xfId="8494" builtinId="9" hidden="1"/>
    <cellStyle name="Followed Hyperlink" xfId="8496" builtinId="9" hidden="1"/>
    <cellStyle name="Followed Hyperlink" xfId="8498" builtinId="9" hidden="1"/>
    <cellStyle name="Followed Hyperlink" xfId="8500" builtinId="9" hidden="1"/>
    <cellStyle name="Followed Hyperlink" xfId="8502" builtinId="9" hidden="1"/>
    <cellStyle name="Followed Hyperlink" xfId="8504" builtinId="9" hidden="1"/>
    <cellStyle name="Followed Hyperlink" xfId="8506" builtinId="9" hidden="1"/>
    <cellStyle name="Followed Hyperlink" xfId="8508" builtinId="9" hidden="1"/>
    <cellStyle name="Followed Hyperlink" xfId="8510" builtinId="9" hidden="1"/>
    <cellStyle name="Followed Hyperlink" xfId="8512" builtinId="9" hidden="1"/>
    <cellStyle name="Followed Hyperlink" xfId="8514" builtinId="9" hidden="1"/>
    <cellStyle name="Followed Hyperlink" xfId="8516" builtinId="9" hidden="1"/>
    <cellStyle name="Followed Hyperlink" xfId="8518" builtinId="9" hidden="1"/>
    <cellStyle name="Followed Hyperlink" xfId="8520" builtinId="9" hidden="1"/>
    <cellStyle name="Followed Hyperlink" xfId="8522" builtinId="9" hidden="1"/>
    <cellStyle name="Followed Hyperlink" xfId="8524" builtinId="9" hidden="1"/>
    <cellStyle name="Followed Hyperlink" xfId="8526" builtinId="9" hidden="1"/>
    <cellStyle name="Followed Hyperlink" xfId="8528" builtinId="9" hidden="1"/>
    <cellStyle name="Followed Hyperlink" xfId="8530" builtinId="9" hidden="1"/>
    <cellStyle name="Followed Hyperlink" xfId="8532" builtinId="9" hidden="1"/>
    <cellStyle name="Followed Hyperlink" xfId="8534" builtinId="9" hidden="1"/>
    <cellStyle name="Followed Hyperlink" xfId="8536" builtinId="9" hidden="1"/>
    <cellStyle name="Followed Hyperlink" xfId="8538" builtinId="9" hidden="1"/>
    <cellStyle name="Followed Hyperlink" xfId="8540" builtinId="9" hidden="1"/>
    <cellStyle name="Followed Hyperlink" xfId="8542" builtinId="9" hidden="1"/>
    <cellStyle name="Followed Hyperlink" xfId="8544" builtinId="9" hidden="1"/>
    <cellStyle name="Followed Hyperlink" xfId="8546" builtinId="9" hidden="1"/>
    <cellStyle name="Followed Hyperlink" xfId="8548" builtinId="9" hidden="1"/>
    <cellStyle name="Followed Hyperlink" xfId="8550" builtinId="9" hidden="1"/>
    <cellStyle name="Followed Hyperlink" xfId="8552" builtinId="9" hidden="1"/>
    <cellStyle name="Followed Hyperlink" xfId="8554" builtinId="9" hidden="1"/>
    <cellStyle name="Followed Hyperlink" xfId="8556" builtinId="9" hidden="1"/>
    <cellStyle name="Followed Hyperlink" xfId="8558" builtinId="9" hidden="1"/>
    <cellStyle name="Followed Hyperlink" xfId="8560" builtinId="9" hidden="1"/>
    <cellStyle name="Followed Hyperlink" xfId="8562" builtinId="9" hidden="1"/>
    <cellStyle name="Followed Hyperlink" xfId="8564" builtinId="9" hidden="1"/>
    <cellStyle name="Followed Hyperlink" xfId="8566" builtinId="9" hidden="1"/>
    <cellStyle name="Followed Hyperlink" xfId="8568" builtinId="9" hidden="1"/>
    <cellStyle name="Followed Hyperlink" xfId="8570" builtinId="9" hidden="1"/>
    <cellStyle name="Followed Hyperlink" xfId="8572" builtinId="9" hidden="1"/>
    <cellStyle name="Followed Hyperlink" xfId="8574" builtinId="9" hidden="1"/>
    <cellStyle name="Followed Hyperlink" xfId="8576" builtinId="9" hidden="1"/>
    <cellStyle name="Followed Hyperlink" xfId="8578" builtinId="9" hidden="1"/>
    <cellStyle name="Followed Hyperlink" xfId="8580" builtinId="9" hidden="1"/>
    <cellStyle name="Followed Hyperlink" xfId="8582" builtinId="9" hidden="1"/>
    <cellStyle name="Followed Hyperlink" xfId="8584" builtinId="9" hidden="1"/>
    <cellStyle name="Followed Hyperlink" xfId="8586" builtinId="9" hidden="1"/>
    <cellStyle name="Followed Hyperlink" xfId="8588" builtinId="9" hidden="1"/>
    <cellStyle name="Followed Hyperlink" xfId="8590" builtinId="9" hidden="1"/>
    <cellStyle name="Followed Hyperlink" xfId="8592" builtinId="9" hidden="1"/>
    <cellStyle name="Followed Hyperlink" xfId="8594" builtinId="9" hidden="1"/>
    <cellStyle name="Followed Hyperlink" xfId="8596" builtinId="9" hidden="1"/>
    <cellStyle name="Followed Hyperlink" xfId="8598" builtinId="9" hidden="1"/>
    <cellStyle name="Followed Hyperlink" xfId="8600" builtinId="9" hidden="1"/>
    <cellStyle name="Followed Hyperlink" xfId="8602" builtinId="9" hidden="1"/>
    <cellStyle name="Followed Hyperlink" xfId="8604" builtinId="9" hidden="1"/>
    <cellStyle name="Followed Hyperlink" xfId="8606" builtinId="9" hidden="1"/>
    <cellStyle name="Followed Hyperlink" xfId="8608" builtinId="9" hidden="1"/>
    <cellStyle name="Followed Hyperlink" xfId="8610" builtinId="9" hidden="1"/>
    <cellStyle name="Followed Hyperlink" xfId="8612" builtinId="9" hidden="1"/>
    <cellStyle name="Followed Hyperlink" xfId="8614" builtinId="9" hidden="1"/>
    <cellStyle name="Followed Hyperlink" xfId="8616" builtinId="9" hidden="1"/>
    <cellStyle name="Followed Hyperlink" xfId="8618" builtinId="9" hidden="1"/>
    <cellStyle name="Followed Hyperlink" xfId="8620" builtinId="9" hidden="1"/>
    <cellStyle name="Followed Hyperlink" xfId="8622" builtinId="9" hidden="1"/>
    <cellStyle name="Followed Hyperlink" xfId="8624" builtinId="9" hidden="1"/>
    <cellStyle name="Followed Hyperlink" xfId="8626" builtinId="9" hidden="1"/>
    <cellStyle name="Followed Hyperlink" xfId="8628" builtinId="9" hidden="1"/>
    <cellStyle name="Followed Hyperlink" xfId="8630" builtinId="9" hidden="1"/>
    <cellStyle name="Followed Hyperlink" xfId="8632" builtinId="9" hidden="1"/>
    <cellStyle name="Followed Hyperlink" xfId="8634" builtinId="9" hidden="1"/>
    <cellStyle name="Followed Hyperlink" xfId="8636" builtinId="9" hidden="1"/>
    <cellStyle name="Followed Hyperlink" xfId="8638" builtinId="9" hidden="1"/>
    <cellStyle name="Followed Hyperlink" xfId="8640" builtinId="9" hidden="1"/>
    <cellStyle name="Followed Hyperlink" xfId="8642" builtinId="9" hidden="1"/>
    <cellStyle name="Followed Hyperlink" xfId="8644" builtinId="9" hidden="1"/>
    <cellStyle name="Followed Hyperlink" xfId="8646" builtinId="9" hidden="1"/>
    <cellStyle name="Followed Hyperlink" xfId="8648" builtinId="9" hidden="1"/>
    <cellStyle name="Followed Hyperlink" xfId="8650" builtinId="9" hidden="1"/>
    <cellStyle name="Followed Hyperlink" xfId="8652" builtinId="9" hidden="1"/>
    <cellStyle name="Followed Hyperlink" xfId="8654" builtinId="9" hidden="1"/>
    <cellStyle name="Followed Hyperlink" xfId="8656" builtinId="9" hidden="1"/>
    <cellStyle name="Followed Hyperlink" xfId="8658" builtinId="9" hidden="1"/>
    <cellStyle name="Followed Hyperlink" xfId="8660" builtinId="9" hidden="1"/>
    <cellStyle name="Followed Hyperlink" xfId="8662" builtinId="9" hidden="1"/>
    <cellStyle name="Followed Hyperlink" xfId="8664" builtinId="9" hidden="1"/>
    <cellStyle name="Followed Hyperlink" xfId="8666" builtinId="9" hidden="1"/>
    <cellStyle name="Followed Hyperlink" xfId="8668" builtinId="9" hidden="1"/>
    <cellStyle name="Followed Hyperlink" xfId="8670" builtinId="9" hidden="1"/>
    <cellStyle name="Followed Hyperlink" xfId="8672" builtinId="9" hidden="1"/>
    <cellStyle name="Followed Hyperlink" xfId="8674" builtinId="9" hidden="1"/>
    <cellStyle name="Followed Hyperlink" xfId="8676" builtinId="9" hidden="1"/>
    <cellStyle name="Followed Hyperlink" xfId="8678" builtinId="9" hidden="1"/>
    <cellStyle name="Followed Hyperlink" xfId="8680" builtinId="9" hidden="1"/>
    <cellStyle name="Followed Hyperlink" xfId="8682" builtinId="9" hidden="1"/>
    <cellStyle name="Followed Hyperlink" xfId="8684" builtinId="9" hidden="1"/>
    <cellStyle name="Followed Hyperlink" xfId="8686" builtinId="9" hidden="1"/>
    <cellStyle name="Followed Hyperlink" xfId="8688" builtinId="9" hidden="1"/>
    <cellStyle name="Followed Hyperlink" xfId="8690" builtinId="9" hidden="1"/>
    <cellStyle name="Followed Hyperlink" xfId="8692" builtinId="9" hidden="1"/>
    <cellStyle name="Followed Hyperlink" xfId="8694" builtinId="9" hidden="1"/>
    <cellStyle name="Followed Hyperlink" xfId="8696" builtinId="9" hidden="1"/>
    <cellStyle name="Followed Hyperlink" xfId="8698" builtinId="9" hidden="1"/>
    <cellStyle name="Followed Hyperlink" xfId="8700" builtinId="9" hidden="1"/>
    <cellStyle name="Followed Hyperlink" xfId="8702" builtinId="9" hidden="1"/>
    <cellStyle name="Followed Hyperlink" xfId="8704" builtinId="9" hidden="1"/>
    <cellStyle name="Followed Hyperlink" xfId="8706" builtinId="9" hidden="1"/>
    <cellStyle name="Followed Hyperlink" xfId="8708" builtinId="9" hidden="1"/>
    <cellStyle name="Followed Hyperlink" xfId="8710" builtinId="9" hidden="1"/>
    <cellStyle name="Followed Hyperlink" xfId="8712" builtinId="9" hidden="1"/>
    <cellStyle name="Followed Hyperlink" xfId="8714" builtinId="9" hidden="1"/>
    <cellStyle name="Followed Hyperlink" xfId="8716" builtinId="9" hidden="1"/>
    <cellStyle name="Followed Hyperlink" xfId="8718" builtinId="9" hidden="1"/>
    <cellStyle name="Followed Hyperlink" xfId="8720" builtinId="9" hidden="1"/>
    <cellStyle name="Followed Hyperlink" xfId="8722" builtinId="9" hidden="1"/>
    <cellStyle name="Followed Hyperlink" xfId="8724" builtinId="9" hidden="1"/>
    <cellStyle name="Followed Hyperlink" xfId="8726" builtinId="9" hidden="1"/>
    <cellStyle name="Followed Hyperlink" xfId="8728" builtinId="9" hidden="1"/>
    <cellStyle name="Followed Hyperlink" xfId="8730" builtinId="9" hidden="1"/>
    <cellStyle name="Followed Hyperlink" xfId="8732" builtinId="9" hidden="1"/>
    <cellStyle name="Followed Hyperlink" xfId="8734" builtinId="9" hidden="1"/>
    <cellStyle name="Followed Hyperlink" xfId="8736" builtinId="9" hidden="1"/>
    <cellStyle name="Followed Hyperlink" xfId="8738" builtinId="9" hidden="1"/>
    <cellStyle name="Followed Hyperlink" xfId="8740" builtinId="9" hidden="1"/>
    <cellStyle name="Followed Hyperlink" xfId="8742" builtinId="9" hidden="1"/>
    <cellStyle name="Followed Hyperlink" xfId="8744" builtinId="9" hidden="1"/>
    <cellStyle name="Followed Hyperlink" xfId="8746" builtinId="9" hidden="1"/>
    <cellStyle name="Followed Hyperlink" xfId="8748" builtinId="9" hidden="1"/>
    <cellStyle name="Followed Hyperlink" xfId="8750" builtinId="9" hidden="1"/>
    <cellStyle name="Followed Hyperlink" xfId="8752" builtinId="9" hidden="1"/>
    <cellStyle name="Followed Hyperlink" xfId="8754" builtinId="9" hidden="1"/>
    <cellStyle name="Followed Hyperlink" xfId="8756" builtinId="9" hidden="1"/>
    <cellStyle name="Followed Hyperlink" xfId="8758" builtinId="9" hidden="1"/>
    <cellStyle name="Followed Hyperlink" xfId="8760" builtinId="9" hidden="1"/>
    <cellStyle name="Followed Hyperlink" xfId="8762" builtinId="9" hidden="1"/>
    <cellStyle name="Followed Hyperlink" xfId="8764" builtinId="9" hidden="1"/>
    <cellStyle name="Followed Hyperlink" xfId="8766" builtinId="9" hidden="1"/>
    <cellStyle name="Followed Hyperlink" xfId="8768" builtinId="9" hidden="1"/>
    <cellStyle name="Followed Hyperlink" xfId="8770" builtinId="9" hidden="1"/>
    <cellStyle name="Followed Hyperlink" xfId="8772" builtinId="9" hidden="1"/>
    <cellStyle name="Followed Hyperlink" xfId="8774" builtinId="9" hidden="1"/>
    <cellStyle name="Followed Hyperlink" xfId="8776" builtinId="9" hidden="1"/>
    <cellStyle name="Followed Hyperlink" xfId="8778" builtinId="9" hidden="1"/>
    <cellStyle name="Followed Hyperlink" xfId="8780" builtinId="9" hidden="1"/>
    <cellStyle name="Followed Hyperlink" xfId="8782" builtinId="9" hidden="1"/>
    <cellStyle name="Followed Hyperlink" xfId="8784" builtinId="9" hidden="1"/>
    <cellStyle name="Followed Hyperlink" xfId="8786" builtinId="9" hidden="1"/>
    <cellStyle name="Followed Hyperlink" xfId="8788" builtinId="9" hidden="1"/>
    <cellStyle name="Followed Hyperlink" xfId="8790" builtinId="9" hidden="1"/>
    <cellStyle name="Followed Hyperlink" xfId="8792" builtinId="9" hidden="1"/>
    <cellStyle name="Followed Hyperlink" xfId="8794" builtinId="9" hidden="1"/>
    <cellStyle name="Followed Hyperlink" xfId="8796" builtinId="9" hidden="1"/>
    <cellStyle name="Followed Hyperlink" xfId="8798" builtinId="9" hidden="1"/>
    <cellStyle name="Followed Hyperlink" xfId="8800" builtinId="9" hidden="1"/>
    <cellStyle name="Followed Hyperlink" xfId="8802" builtinId="9" hidden="1"/>
    <cellStyle name="Followed Hyperlink" xfId="8804" builtinId="9" hidden="1"/>
    <cellStyle name="Followed Hyperlink" xfId="8806" builtinId="9" hidden="1"/>
    <cellStyle name="Followed Hyperlink" xfId="8808" builtinId="9" hidden="1"/>
    <cellStyle name="Followed Hyperlink" xfId="8810" builtinId="9" hidden="1"/>
    <cellStyle name="Followed Hyperlink" xfId="8812" builtinId="9" hidden="1"/>
    <cellStyle name="Followed Hyperlink" xfId="8814" builtinId="9" hidden="1"/>
    <cellStyle name="Followed Hyperlink" xfId="8816" builtinId="9" hidden="1"/>
    <cellStyle name="Followed Hyperlink" xfId="8818" builtinId="9" hidden="1"/>
    <cellStyle name="Followed Hyperlink" xfId="8820" builtinId="9" hidden="1"/>
    <cellStyle name="Followed Hyperlink" xfId="8822" builtinId="9" hidden="1"/>
    <cellStyle name="Followed Hyperlink" xfId="8824" builtinId="9" hidden="1"/>
    <cellStyle name="Followed Hyperlink" xfId="8826" builtinId="9" hidden="1"/>
    <cellStyle name="Followed Hyperlink" xfId="8828" builtinId="9" hidden="1"/>
    <cellStyle name="Followed Hyperlink" xfId="8830" builtinId="9" hidden="1"/>
    <cellStyle name="Followed Hyperlink" xfId="8832" builtinId="9" hidden="1"/>
    <cellStyle name="Followed Hyperlink" xfId="8834" builtinId="9" hidden="1"/>
    <cellStyle name="Followed Hyperlink" xfId="8836" builtinId="9" hidden="1"/>
    <cellStyle name="Followed Hyperlink" xfId="8838" builtinId="9" hidden="1"/>
    <cellStyle name="Followed Hyperlink" xfId="8840" builtinId="9" hidden="1"/>
    <cellStyle name="Followed Hyperlink" xfId="8842" builtinId="9" hidden="1"/>
    <cellStyle name="Followed Hyperlink" xfId="8844" builtinId="9" hidden="1"/>
    <cellStyle name="Followed Hyperlink" xfId="8846" builtinId="9" hidden="1"/>
    <cellStyle name="Followed Hyperlink" xfId="8848" builtinId="9" hidden="1"/>
    <cellStyle name="Followed Hyperlink" xfId="8850" builtinId="9" hidden="1"/>
    <cellStyle name="Followed Hyperlink" xfId="8852" builtinId="9" hidden="1"/>
    <cellStyle name="Followed Hyperlink" xfId="8854" builtinId="9" hidden="1"/>
    <cellStyle name="Followed Hyperlink" xfId="8856" builtinId="9" hidden="1"/>
    <cellStyle name="Followed Hyperlink" xfId="8858" builtinId="9" hidden="1"/>
    <cellStyle name="Followed Hyperlink" xfId="8860" builtinId="9" hidden="1"/>
    <cellStyle name="Followed Hyperlink" xfId="8862" builtinId="9" hidden="1"/>
    <cellStyle name="Followed Hyperlink" xfId="8864" builtinId="9" hidden="1"/>
    <cellStyle name="Followed Hyperlink" xfId="8866" builtinId="9" hidden="1"/>
    <cellStyle name="Followed Hyperlink" xfId="8868" builtinId="9" hidden="1"/>
    <cellStyle name="Followed Hyperlink" xfId="8870" builtinId="9" hidden="1"/>
    <cellStyle name="Followed Hyperlink" xfId="8872" builtinId="9" hidden="1"/>
    <cellStyle name="Followed Hyperlink" xfId="8874" builtinId="9" hidden="1"/>
    <cellStyle name="Followed Hyperlink" xfId="8876" builtinId="9" hidden="1"/>
    <cellStyle name="Followed Hyperlink" xfId="8878" builtinId="9" hidden="1"/>
    <cellStyle name="Followed Hyperlink" xfId="8880" builtinId="9" hidden="1"/>
    <cellStyle name="Followed Hyperlink" xfId="8882" builtinId="9" hidden="1"/>
    <cellStyle name="Followed Hyperlink" xfId="8884" builtinId="9" hidden="1"/>
    <cellStyle name="Followed Hyperlink" xfId="8886" builtinId="9" hidden="1"/>
    <cellStyle name="Followed Hyperlink" xfId="8888" builtinId="9" hidden="1"/>
    <cellStyle name="Followed Hyperlink" xfId="8890" builtinId="9" hidden="1"/>
    <cellStyle name="Followed Hyperlink" xfId="8892" builtinId="9" hidden="1"/>
    <cellStyle name="Followed Hyperlink" xfId="8894" builtinId="9" hidden="1"/>
    <cellStyle name="Followed Hyperlink" xfId="8896" builtinId="9" hidden="1"/>
    <cellStyle name="Followed Hyperlink" xfId="8898" builtinId="9" hidden="1"/>
    <cellStyle name="Followed Hyperlink" xfId="8900" builtinId="9" hidden="1"/>
    <cellStyle name="Followed Hyperlink" xfId="8902" builtinId="9" hidden="1"/>
    <cellStyle name="Followed Hyperlink" xfId="8904" builtinId="9" hidden="1"/>
    <cellStyle name="Followed Hyperlink" xfId="8906" builtinId="9" hidden="1"/>
    <cellStyle name="Followed Hyperlink" xfId="8908" builtinId="9" hidden="1"/>
    <cellStyle name="Followed Hyperlink" xfId="8910" builtinId="9" hidden="1"/>
    <cellStyle name="Followed Hyperlink" xfId="8912" builtinId="9" hidden="1"/>
    <cellStyle name="Followed Hyperlink" xfId="8914" builtinId="9" hidden="1"/>
    <cellStyle name="Followed Hyperlink" xfId="8916" builtinId="9" hidden="1"/>
    <cellStyle name="Followed Hyperlink" xfId="8918" builtinId="9" hidden="1"/>
    <cellStyle name="Followed Hyperlink" xfId="8920" builtinId="9" hidden="1"/>
    <cellStyle name="Followed Hyperlink" xfId="8922" builtinId="9" hidden="1"/>
    <cellStyle name="Followed Hyperlink" xfId="8924" builtinId="9" hidden="1"/>
    <cellStyle name="Followed Hyperlink" xfId="8926" builtinId="9" hidden="1"/>
    <cellStyle name="Followed Hyperlink" xfId="8928" builtinId="9" hidden="1"/>
    <cellStyle name="Followed Hyperlink" xfId="8930" builtinId="9" hidden="1"/>
    <cellStyle name="Followed Hyperlink" xfId="8932" builtinId="9" hidden="1"/>
    <cellStyle name="Followed Hyperlink" xfId="8934" builtinId="9" hidden="1"/>
    <cellStyle name="Followed Hyperlink" xfId="8936" builtinId="9" hidden="1"/>
    <cellStyle name="Followed Hyperlink" xfId="8938" builtinId="9" hidden="1"/>
    <cellStyle name="Followed Hyperlink" xfId="8940" builtinId="9" hidden="1"/>
    <cellStyle name="Followed Hyperlink" xfId="8942" builtinId="9" hidden="1"/>
    <cellStyle name="Followed Hyperlink" xfId="8944" builtinId="9" hidden="1"/>
    <cellStyle name="Followed Hyperlink" xfId="8946" builtinId="9" hidden="1"/>
    <cellStyle name="Followed Hyperlink" xfId="8948" builtinId="9" hidden="1"/>
    <cellStyle name="Followed Hyperlink" xfId="8950" builtinId="9" hidden="1"/>
    <cellStyle name="Followed Hyperlink" xfId="8952" builtinId="9" hidden="1"/>
    <cellStyle name="Followed Hyperlink" xfId="8954" builtinId="9" hidden="1"/>
    <cellStyle name="Followed Hyperlink" xfId="8956" builtinId="9" hidden="1"/>
    <cellStyle name="Followed Hyperlink" xfId="8958" builtinId="9" hidden="1"/>
    <cellStyle name="Followed Hyperlink" xfId="8960" builtinId="9" hidden="1"/>
    <cellStyle name="Followed Hyperlink" xfId="8962" builtinId="9" hidden="1"/>
    <cellStyle name="Followed Hyperlink" xfId="8964" builtinId="9" hidden="1"/>
    <cellStyle name="Followed Hyperlink" xfId="8966" builtinId="9" hidden="1"/>
    <cellStyle name="Followed Hyperlink" xfId="8968" builtinId="9" hidden="1"/>
    <cellStyle name="Followed Hyperlink" xfId="8970" builtinId="9" hidden="1"/>
    <cellStyle name="Followed Hyperlink" xfId="8972" builtinId="9" hidden="1"/>
    <cellStyle name="Followed Hyperlink" xfId="8974" builtinId="9" hidden="1"/>
    <cellStyle name="Followed Hyperlink" xfId="8976" builtinId="9" hidden="1"/>
    <cellStyle name="Followed Hyperlink" xfId="8978" builtinId="9" hidden="1"/>
    <cellStyle name="Followed Hyperlink" xfId="8980" builtinId="9" hidden="1"/>
    <cellStyle name="Followed Hyperlink" xfId="8982" builtinId="9" hidden="1"/>
    <cellStyle name="Followed Hyperlink" xfId="8984" builtinId="9" hidden="1"/>
    <cellStyle name="Followed Hyperlink" xfId="8986" builtinId="9" hidden="1"/>
    <cellStyle name="Followed Hyperlink" xfId="8988" builtinId="9" hidden="1"/>
    <cellStyle name="Followed Hyperlink" xfId="8990" builtinId="9" hidden="1"/>
    <cellStyle name="Followed Hyperlink" xfId="8992" builtinId="9" hidden="1"/>
    <cellStyle name="Followed Hyperlink" xfId="8994" builtinId="9" hidden="1"/>
    <cellStyle name="Followed Hyperlink" xfId="8996" builtinId="9" hidden="1"/>
    <cellStyle name="Followed Hyperlink" xfId="8998" builtinId="9" hidden="1"/>
    <cellStyle name="Followed Hyperlink" xfId="9000" builtinId="9" hidden="1"/>
    <cellStyle name="Followed Hyperlink" xfId="9002" builtinId="9" hidden="1"/>
    <cellStyle name="Followed Hyperlink" xfId="9004" builtinId="9" hidden="1"/>
    <cellStyle name="Followed Hyperlink" xfId="9006" builtinId="9" hidden="1"/>
    <cellStyle name="Followed Hyperlink" xfId="9008" builtinId="9" hidden="1"/>
    <cellStyle name="Followed Hyperlink" xfId="9010" builtinId="9" hidden="1"/>
    <cellStyle name="Followed Hyperlink" xfId="9012" builtinId="9" hidden="1"/>
    <cellStyle name="Followed Hyperlink" xfId="9014" builtinId="9" hidden="1"/>
    <cellStyle name="Followed Hyperlink" xfId="9016" builtinId="9" hidden="1"/>
    <cellStyle name="Followed Hyperlink" xfId="9018" builtinId="9" hidden="1"/>
    <cellStyle name="Followed Hyperlink" xfId="9020" builtinId="9" hidden="1"/>
    <cellStyle name="Followed Hyperlink" xfId="9022" builtinId="9" hidden="1"/>
    <cellStyle name="Followed Hyperlink" xfId="9024" builtinId="9" hidden="1"/>
    <cellStyle name="Followed Hyperlink" xfId="9026" builtinId="9" hidden="1"/>
    <cellStyle name="Followed Hyperlink" xfId="9028" builtinId="9" hidden="1"/>
    <cellStyle name="Followed Hyperlink" xfId="9030" builtinId="9" hidden="1"/>
    <cellStyle name="Followed Hyperlink" xfId="9032" builtinId="9" hidden="1"/>
    <cellStyle name="Followed Hyperlink" xfId="9034" builtinId="9" hidden="1"/>
    <cellStyle name="Followed Hyperlink" xfId="9036" builtinId="9" hidden="1"/>
    <cellStyle name="Followed Hyperlink" xfId="9038" builtinId="9" hidden="1"/>
    <cellStyle name="Followed Hyperlink" xfId="9040" builtinId="9" hidden="1"/>
    <cellStyle name="Followed Hyperlink" xfId="9042" builtinId="9" hidden="1"/>
    <cellStyle name="Followed Hyperlink" xfId="9044" builtinId="9" hidden="1"/>
    <cellStyle name="Followed Hyperlink" xfId="9046" builtinId="9" hidden="1"/>
    <cellStyle name="Followed Hyperlink" xfId="9048" builtinId="9" hidden="1"/>
    <cellStyle name="Followed Hyperlink" xfId="9050" builtinId="9" hidden="1"/>
    <cellStyle name="Followed Hyperlink" xfId="9052" builtinId="9" hidden="1"/>
    <cellStyle name="Followed Hyperlink" xfId="9054" builtinId="9" hidden="1"/>
    <cellStyle name="Followed Hyperlink" xfId="9056" builtinId="9" hidden="1"/>
    <cellStyle name="Followed Hyperlink" xfId="9058" builtinId="9" hidden="1"/>
    <cellStyle name="Followed Hyperlink" xfId="9060" builtinId="9" hidden="1"/>
    <cellStyle name="Followed Hyperlink" xfId="9062" builtinId="9" hidden="1"/>
    <cellStyle name="Followed Hyperlink" xfId="9064" builtinId="9" hidden="1"/>
    <cellStyle name="Followed Hyperlink" xfId="9066" builtinId="9" hidden="1"/>
    <cellStyle name="Followed Hyperlink" xfId="9068" builtinId="9" hidden="1"/>
    <cellStyle name="Followed Hyperlink" xfId="9070" builtinId="9" hidden="1"/>
    <cellStyle name="Followed Hyperlink" xfId="9072" builtinId="9" hidden="1"/>
    <cellStyle name="Followed Hyperlink" xfId="9074" builtinId="9" hidden="1"/>
    <cellStyle name="Followed Hyperlink" xfId="9076" builtinId="9" hidden="1"/>
    <cellStyle name="Followed Hyperlink" xfId="9078" builtinId="9" hidden="1"/>
    <cellStyle name="Followed Hyperlink" xfId="9080" builtinId="9" hidden="1"/>
    <cellStyle name="Followed Hyperlink" xfId="9082" builtinId="9" hidden="1"/>
    <cellStyle name="Followed Hyperlink" xfId="9084" builtinId="9" hidden="1"/>
    <cellStyle name="Followed Hyperlink" xfId="9086" builtinId="9" hidden="1"/>
    <cellStyle name="Followed Hyperlink" xfId="9088" builtinId="9" hidden="1"/>
    <cellStyle name="Followed Hyperlink" xfId="9090" builtinId="9" hidden="1"/>
    <cellStyle name="Followed Hyperlink" xfId="9092" builtinId="9" hidden="1"/>
    <cellStyle name="Followed Hyperlink" xfId="9094" builtinId="9" hidden="1"/>
    <cellStyle name="Followed Hyperlink" xfId="9096" builtinId="9" hidden="1"/>
    <cellStyle name="Followed Hyperlink" xfId="9098" builtinId="9" hidden="1"/>
    <cellStyle name="Followed Hyperlink" xfId="9100" builtinId="9" hidden="1"/>
    <cellStyle name="Followed Hyperlink" xfId="9102" builtinId="9" hidden="1"/>
    <cellStyle name="Followed Hyperlink" xfId="9104" builtinId="9" hidden="1"/>
    <cellStyle name="Followed Hyperlink" xfId="9106" builtinId="9" hidden="1"/>
    <cellStyle name="Followed Hyperlink" xfId="9108" builtinId="9" hidden="1"/>
    <cellStyle name="Followed Hyperlink" xfId="9110" builtinId="9" hidden="1"/>
    <cellStyle name="Followed Hyperlink" xfId="9112" builtinId="9" hidden="1"/>
    <cellStyle name="Followed Hyperlink" xfId="9114" builtinId="9" hidden="1"/>
    <cellStyle name="Followed Hyperlink" xfId="9116" builtinId="9" hidden="1"/>
    <cellStyle name="Followed Hyperlink" xfId="9118" builtinId="9" hidden="1"/>
    <cellStyle name="Followed Hyperlink" xfId="9120" builtinId="9" hidden="1"/>
    <cellStyle name="Followed Hyperlink" xfId="9122" builtinId="9" hidden="1"/>
    <cellStyle name="Followed Hyperlink" xfId="9124" builtinId="9" hidden="1"/>
    <cellStyle name="Followed Hyperlink" xfId="9126" builtinId="9" hidden="1"/>
    <cellStyle name="Followed Hyperlink" xfId="9128" builtinId="9" hidden="1"/>
    <cellStyle name="Followed Hyperlink" xfId="9130" builtinId="9" hidden="1"/>
    <cellStyle name="Followed Hyperlink" xfId="9132" builtinId="9" hidden="1"/>
    <cellStyle name="Followed Hyperlink" xfId="9134" builtinId="9" hidden="1"/>
    <cellStyle name="Followed Hyperlink" xfId="9136" builtinId="9" hidden="1"/>
    <cellStyle name="Followed Hyperlink" xfId="9138" builtinId="9" hidden="1"/>
    <cellStyle name="Followed Hyperlink" xfId="9140" builtinId="9" hidden="1"/>
    <cellStyle name="Followed Hyperlink" xfId="9142" builtinId="9" hidden="1"/>
    <cellStyle name="Followed Hyperlink" xfId="9144" builtinId="9" hidden="1"/>
    <cellStyle name="Followed Hyperlink" xfId="9146" builtinId="9" hidden="1"/>
    <cellStyle name="Followed Hyperlink" xfId="9148" builtinId="9" hidden="1"/>
    <cellStyle name="Followed Hyperlink" xfId="9150" builtinId="9" hidden="1"/>
    <cellStyle name="Followed Hyperlink" xfId="9152" builtinId="9" hidden="1"/>
    <cellStyle name="Followed Hyperlink" xfId="9154" builtinId="9" hidden="1"/>
    <cellStyle name="Followed Hyperlink" xfId="9156" builtinId="9" hidden="1"/>
    <cellStyle name="Followed Hyperlink" xfId="9158" builtinId="9" hidden="1"/>
    <cellStyle name="Followed Hyperlink" xfId="9160" builtinId="9" hidden="1"/>
    <cellStyle name="Followed Hyperlink" xfId="9162" builtinId="9" hidden="1"/>
    <cellStyle name="Followed Hyperlink" xfId="9164" builtinId="9" hidden="1"/>
    <cellStyle name="Followed Hyperlink" xfId="9166" builtinId="9" hidden="1"/>
    <cellStyle name="Followed Hyperlink" xfId="9168" builtinId="9" hidden="1"/>
    <cellStyle name="Followed Hyperlink" xfId="9170" builtinId="9" hidden="1"/>
    <cellStyle name="Followed Hyperlink" xfId="9172" builtinId="9" hidden="1"/>
    <cellStyle name="Followed Hyperlink" xfId="9174" builtinId="9" hidden="1"/>
    <cellStyle name="Followed Hyperlink" xfId="9176" builtinId="9" hidden="1"/>
    <cellStyle name="Followed Hyperlink" xfId="9178" builtinId="9" hidden="1"/>
    <cellStyle name="Followed Hyperlink" xfId="9180" builtinId="9" hidden="1"/>
    <cellStyle name="Followed Hyperlink" xfId="9182" builtinId="9" hidden="1"/>
    <cellStyle name="Followed Hyperlink" xfId="9184" builtinId="9" hidden="1"/>
    <cellStyle name="Followed Hyperlink" xfId="9186" builtinId="9" hidden="1"/>
    <cellStyle name="Followed Hyperlink" xfId="9188" builtinId="9" hidden="1"/>
    <cellStyle name="Followed Hyperlink" xfId="9190" builtinId="9" hidden="1"/>
    <cellStyle name="Followed Hyperlink" xfId="9192" builtinId="9" hidden="1"/>
    <cellStyle name="Followed Hyperlink" xfId="9194" builtinId="9" hidden="1"/>
    <cellStyle name="Followed Hyperlink" xfId="9196" builtinId="9" hidden="1"/>
    <cellStyle name="Followed Hyperlink" xfId="9198" builtinId="9" hidden="1"/>
    <cellStyle name="Followed Hyperlink" xfId="9200" builtinId="9" hidden="1"/>
    <cellStyle name="Followed Hyperlink" xfId="9202" builtinId="9" hidden="1"/>
    <cellStyle name="Followed Hyperlink" xfId="9204" builtinId="9" hidden="1"/>
    <cellStyle name="Followed Hyperlink" xfId="9206" builtinId="9" hidden="1"/>
    <cellStyle name="Followed Hyperlink" xfId="9208" builtinId="9" hidden="1"/>
    <cellStyle name="Followed Hyperlink" xfId="9210" builtinId="9" hidden="1"/>
    <cellStyle name="Followed Hyperlink" xfId="9212" builtinId="9" hidden="1"/>
    <cellStyle name="Followed Hyperlink" xfId="9214" builtinId="9" hidden="1"/>
    <cellStyle name="Followed Hyperlink" xfId="9216" builtinId="9" hidden="1"/>
    <cellStyle name="Followed Hyperlink" xfId="9218" builtinId="9" hidden="1"/>
    <cellStyle name="Followed Hyperlink" xfId="9220" builtinId="9" hidden="1"/>
    <cellStyle name="Followed Hyperlink" xfId="9222" builtinId="9" hidden="1"/>
    <cellStyle name="Followed Hyperlink" xfId="9224" builtinId="9" hidden="1"/>
    <cellStyle name="Followed Hyperlink" xfId="9226" builtinId="9" hidden="1"/>
    <cellStyle name="Followed Hyperlink" xfId="9228" builtinId="9" hidden="1"/>
    <cellStyle name="Followed Hyperlink" xfId="9230" builtinId="9" hidden="1"/>
    <cellStyle name="Followed Hyperlink" xfId="9232" builtinId="9" hidden="1"/>
    <cellStyle name="Followed Hyperlink" xfId="9234" builtinId="9" hidden="1"/>
    <cellStyle name="Followed Hyperlink" xfId="9236" builtinId="9" hidden="1"/>
    <cellStyle name="Followed Hyperlink" xfId="9238" builtinId="9" hidden="1"/>
    <cellStyle name="Followed Hyperlink" xfId="9240" builtinId="9" hidden="1"/>
    <cellStyle name="Followed Hyperlink" xfId="9242" builtinId="9" hidden="1"/>
    <cellStyle name="Followed Hyperlink" xfId="9244" builtinId="9" hidden="1"/>
    <cellStyle name="Followed Hyperlink" xfId="9246" builtinId="9" hidden="1"/>
    <cellStyle name="Followed Hyperlink" xfId="9248" builtinId="9" hidden="1"/>
    <cellStyle name="Followed Hyperlink" xfId="9250" builtinId="9" hidden="1"/>
    <cellStyle name="Followed Hyperlink" xfId="9252" builtinId="9" hidden="1"/>
    <cellStyle name="Followed Hyperlink" xfId="9254" builtinId="9" hidden="1"/>
    <cellStyle name="Followed Hyperlink" xfId="9256" builtinId="9" hidden="1"/>
    <cellStyle name="Followed Hyperlink" xfId="9258" builtinId="9" hidden="1"/>
    <cellStyle name="Followed Hyperlink" xfId="9260" builtinId="9" hidden="1"/>
    <cellStyle name="Followed Hyperlink" xfId="9262" builtinId="9" hidden="1"/>
    <cellStyle name="Followed Hyperlink" xfId="9264" builtinId="9" hidden="1"/>
    <cellStyle name="Followed Hyperlink" xfId="9266" builtinId="9" hidden="1"/>
    <cellStyle name="Followed Hyperlink" xfId="9268" builtinId="9" hidden="1"/>
    <cellStyle name="Followed Hyperlink" xfId="9270" builtinId="9" hidden="1"/>
    <cellStyle name="Followed Hyperlink" xfId="9272" builtinId="9" hidden="1"/>
    <cellStyle name="Followed Hyperlink" xfId="9274" builtinId="9" hidden="1"/>
    <cellStyle name="Followed Hyperlink" xfId="9276" builtinId="9" hidden="1"/>
    <cellStyle name="Followed Hyperlink" xfId="9278" builtinId="9" hidden="1"/>
    <cellStyle name="Followed Hyperlink" xfId="9280" builtinId="9" hidden="1"/>
    <cellStyle name="Followed Hyperlink" xfId="9282" builtinId="9" hidden="1"/>
    <cellStyle name="Followed Hyperlink" xfId="9284" builtinId="9" hidden="1"/>
    <cellStyle name="Followed Hyperlink" xfId="9286" builtinId="9" hidden="1"/>
    <cellStyle name="Followed Hyperlink" xfId="9288" builtinId="9" hidden="1"/>
    <cellStyle name="Followed Hyperlink" xfId="9290" builtinId="9" hidden="1"/>
    <cellStyle name="Followed Hyperlink" xfId="9292" builtinId="9" hidden="1"/>
    <cellStyle name="Followed Hyperlink" xfId="9294" builtinId="9" hidden="1"/>
    <cellStyle name="Followed Hyperlink" xfId="9296" builtinId="9" hidden="1"/>
    <cellStyle name="Followed Hyperlink" xfId="9298" builtinId="9" hidden="1"/>
    <cellStyle name="Followed Hyperlink" xfId="9300" builtinId="9" hidden="1"/>
    <cellStyle name="Followed Hyperlink" xfId="9302" builtinId="9" hidden="1"/>
    <cellStyle name="Followed Hyperlink" xfId="9304" builtinId="9" hidden="1"/>
    <cellStyle name="Followed Hyperlink" xfId="9306" builtinId="9" hidden="1"/>
    <cellStyle name="Followed Hyperlink" xfId="9308" builtinId="9" hidden="1"/>
    <cellStyle name="Followed Hyperlink" xfId="9310" builtinId="9" hidden="1"/>
    <cellStyle name="Followed Hyperlink" xfId="9312" builtinId="9" hidden="1"/>
    <cellStyle name="Followed Hyperlink" xfId="9314" builtinId="9" hidden="1"/>
    <cellStyle name="Followed Hyperlink" xfId="9316" builtinId="9" hidden="1"/>
    <cellStyle name="Followed Hyperlink" xfId="9318" builtinId="9" hidden="1"/>
    <cellStyle name="Followed Hyperlink" xfId="9320" builtinId="9" hidden="1"/>
    <cellStyle name="Followed Hyperlink" xfId="9322" builtinId="9" hidden="1"/>
    <cellStyle name="Followed Hyperlink" xfId="9324" builtinId="9" hidden="1"/>
    <cellStyle name="Followed Hyperlink" xfId="9326" builtinId="9" hidden="1"/>
    <cellStyle name="Followed Hyperlink" xfId="9328" builtinId="9" hidden="1"/>
    <cellStyle name="Followed Hyperlink" xfId="9330" builtinId="9" hidden="1"/>
    <cellStyle name="Followed Hyperlink" xfId="9332" builtinId="9" hidden="1"/>
    <cellStyle name="Followed Hyperlink" xfId="9334" builtinId="9" hidden="1"/>
    <cellStyle name="Followed Hyperlink" xfId="9336" builtinId="9" hidden="1"/>
    <cellStyle name="Followed Hyperlink" xfId="9338" builtinId="9" hidden="1"/>
    <cellStyle name="Followed Hyperlink" xfId="9340" builtinId="9" hidden="1"/>
    <cellStyle name="Followed Hyperlink" xfId="9342" builtinId="9" hidden="1"/>
    <cellStyle name="Followed Hyperlink" xfId="9344" builtinId="9" hidden="1"/>
    <cellStyle name="Followed Hyperlink" xfId="9346" builtinId="9" hidden="1"/>
    <cellStyle name="Followed Hyperlink" xfId="9348" builtinId="9" hidden="1"/>
    <cellStyle name="Followed Hyperlink" xfId="9350" builtinId="9" hidden="1"/>
    <cellStyle name="Followed Hyperlink" xfId="9352" builtinId="9" hidden="1"/>
    <cellStyle name="Followed Hyperlink" xfId="9354" builtinId="9" hidden="1"/>
    <cellStyle name="Followed Hyperlink" xfId="9356" builtinId="9" hidden="1"/>
    <cellStyle name="Followed Hyperlink" xfId="9358" builtinId="9" hidden="1"/>
    <cellStyle name="Followed Hyperlink" xfId="9360" builtinId="9" hidden="1"/>
    <cellStyle name="Followed Hyperlink" xfId="9362" builtinId="9" hidden="1"/>
    <cellStyle name="Followed Hyperlink" xfId="9364" builtinId="9" hidden="1"/>
    <cellStyle name="Followed Hyperlink" xfId="9366" builtinId="9" hidden="1"/>
    <cellStyle name="Followed Hyperlink" xfId="9368" builtinId="9" hidden="1"/>
    <cellStyle name="Followed Hyperlink" xfId="9370" builtinId="9" hidden="1"/>
    <cellStyle name="Followed Hyperlink" xfId="9372" builtinId="9" hidden="1"/>
    <cellStyle name="Followed Hyperlink" xfId="9374" builtinId="9" hidden="1"/>
    <cellStyle name="Followed Hyperlink" xfId="9376" builtinId="9" hidden="1"/>
    <cellStyle name="Followed Hyperlink" xfId="9378" builtinId="9" hidden="1"/>
    <cellStyle name="Followed Hyperlink" xfId="9380" builtinId="9" hidden="1"/>
    <cellStyle name="Followed Hyperlink" xfId="9382" builtinId="9" hidden="1"/>
    <cellStyle name="Followed Hyperlink" xfId="9384" builtinId="9" hidden="1"/>
    <cellStyle name="Followed Hyperlink" xfId="9386" builtinId="9" hidden="1"/>
    <cellStyle name="Followed Hyperlink" xfId="9388" builtinId="9" hidden="1"/>
    <cellStyle name="Followed Hyperlink" xfId="9390" builtinId="9" hidden="1"/>
    <cellStyle name="Followed Hyperlink" xfId="9392" builtinId="9" hidden="1"/>
    <cellStyle name="Followed Hyperlink" xfId="9394" builtinId="9" hidden="1"/>
    <cellStyle name="Followed Hyperlink" xfId="9396" builtinId="9" hidden="1"/>
    <cellStyle name="Followed Hyperlink" xfId="9398" builtinId="9" hidden="1"/>
    <cellStyle name="Followed Hyperlink" xfId="9400" builtinId="9" hidden="1"/>
    <cellStyle name="Followed Hyperlink" xfId="9402" builtinId="9" hidden="1"/>
    <cellStyle name="Followed Hyperlink" xfId="9404" builtinId="9" hidden="1"/>
    <cellStyle name="Followed Hyperlink" xfId="9406" builtinId="9" hidden="1"/>
    <cellStyle name="Followed Hyperlink" xfId="9408" builtinId="9" hidden="1"/>
    <cellStyle name="Followed Hyperlink" xfId="9410" builtinId="9" hidden="1"/>
    <cellStyle name="Followed Hyperlink" xfId="9412" builtinId="9" hidden="1"/>
    <cellStyle name="Followed Hyperlink" xfId="9414" builtinId="9" hidden="1"/>
    <cellStyle name="Followed Hyperlink" xfId="9416" builtinId="9" hidden="1"/>
    <cellStyle name="Followed Hyperlink" xfId="9418" builtinId="9" hidden="1"/>
    <cellStyle name="Followed Hyperlink" xfId="9420" builtinId="9" hidden="1"/>
    <cellStyle name="Followed Hyperlink" xfId="9422" builtinId="9" hidden="1"/>
    <cellStyle name="Followed Hyperlink" xfId="9424" builtinId="9" hidden="1"/>
    <cellStyle name="Followed Hyperlink" xfId="9426" builtinId="9" hidden="1"/>
    <cellStyle name="Followed Hyperlink" xfId="9428" builtinId="9" hidden="1"/>
    <cellStyle name="Followed Hyperlink" xfId="9430" builtinId="9" hidden="1"/>
    <cellStyle name="Followed Hyperlink" xfId="9432" builtinId="9" hidden="1"/>
    <cellStyle name="Followed Hyperlink" xfId="9434" builtinId="9" hidden="1"/>
    <cellStyle name="Followed Hyperlink" xfId="9436" builtinId="9" hidden="1"/>
    <cellStyle name="Followed Hyperlink" xfId="9438" builtinId="9" hidden="1"/>
    <cellStyle name="Followed Hyperlink" xfId="9440" builtinId="9" hidden="1"/>
    <cellStyle name="Followed Hyperlink" xfId="9442" builtinId="9" hidden="1"/>
    <cellStyle name="Followed Hyperlink" xfId="9444" builtinId="9" hidden="1"/>
    <cellStyle name="Followed Hyperlink" xfId="9446" builtinId="9" hidden="1"/>
    <cellStyle name="Followed Hyperlink" xfId="9448" builtinId="9" hidden="1"/>
    <cellStyle name="Followed Hyperlink" xfId="9450" builtinId="9" hidden="1"/>
    <cellStyle name="Followed Hyperlink" xfId="9452" builtinId="9" hidden="1"/>
    <cellStyle name="Followed Hyperlink" xfId="9454" builtinId="9" hidden="1"/>
    <cellStyle name="Followed Hyperlink" xfId="9456" builtinId="9" hidden="1"/>
    <cellStyle name="Followed Hyperlink" xfId="9458" builtinId="9" hidden="1"/>
    <cellStyle name="Followed Hyperlink" xfId="9460" builtinId="9" hidden="1"/>
    <cellStyle name="Followed Hyperlink" xfId="9462" builtinId="9" hidden="1"/>
    <cellStyle name="Followed Hyperlink" xfId="9464" builtinId="9" hidden="1"/>
    <cellStyle name="Followed Hyperlink" xfId="9466" builtinId="9" hidden="1"/>
    <cellStyle name="Followed Hyperlink" xfId="9468" builtinId="9" hidden="1"/>
    <cellStyle name="Followed Hyperlink" xfId="9470" builtinId="9" hidden="1"/>
    <cellStyle name="Followed Hyperlink" xfId="9472" builtinId="9" hidden="1"/>
    <cellStyle name="Followed Hyperlink" xfId="9474" builtinId="9" hidden="1"/>
    <cellStyle name="Followed Hyperlink" xfId="9476" builtinId="9" hidden="1"/>
    <cellStyle name="Followed Hyperlink" xfId="9478" builtinId="9" hidden="1"/>
    <cellStyle name="Followed Hyperlink" xfId="9480" builtinId="9" hidden="1"/>
    <cellStyle name="Followed Hyperlink" xfId="9482" builtinId="9" hidden="1"/>
    <cellStyle name="Followed Hyperlink" xfId="9484" builtinId="9" hidden="1"/>
    <cellStyle name="Followed Hyperlink" xfId="9486" builtinId="9" hidden="1"/>
    <cellStyle name="Followed Hyperlink" xfId="9488" builtinId="9" hidden="1"/>
    <cellStyle name="Followed Hyperlink" xfId="9490" builtinId="9" hidden="1"/>
    <cellStyle name="Followed Hyperlink" xfId="9492" builtinId="9" hidden="1"/>
    <cellStyle name="Followed Hyperlink" xfId="9494" builtinId="9" hidden="1"/>
    <cellStyle name="Followed Hyperlink" xfId="9496" builtinId="9" hidden="1"/>
    <cellStyle name="Followed Hyperlink" xfId="9498" builtinId="9" hidden="1"/>
    <cellStyle name="Followed Hyperlink" xfId="9500" builtinId="9" hidden="1"/>
    <cellStyle name="Followed Hyperlink" xfId="9502" builtinId="9" hidden="1"/>
    <cellStyle name="Followed Hyperlink" xfId="9504" builtinId="9" hidden="1"/>
    <cellStyle name="Followed Hyperlink" xfId="9506" builtinId="9" hidden="1"/>
    <cellStyle name="Followed Hyperlink" xfId="9508" builtinId="9" hidden="1"/>
    <cellStyle name="Followed Hyperlink" xfId="9510" builtinId="9" hidden="1"/>
    <cellStyle name="Followed Hyperlink" xfId="9512" builtinId="9" hidden="1"/>
    <cellStyle name="Followed Hyperlink" xfId="9514" builtinId="9" hidden="1"/>
    <cellStyle name="Followed Hyperlink" xfId="9516" builtinId="9" hidden="1"/>
    <cellStyle name="Followed Hyperlink" xfId="9518" builtinId="9" hidden="1"/>
    <cellStyle name="Followed Hyperlink" xfId="9520" builtinId="9" hidden="1"/>
    <cellStyle name="Followed Hyperlink" xfId="9522" builtinId="9" hidden="1"/>
    <cellStyle name="Followed Hyperlink" xfId="9524" builtinId="9" hidden="1"/>
    <cellStyle name="Followed Hyperlink" xfId="9526" builtinId="9" hidden="1"/>
    <cellStyle name="Followed Hyperlink" xfId="9528" builtinId="9" hidden="1"/>
    <cellStyle name="Followed Hyperlink" xfId="9530" builtinId="9" hidden="1"/>
    <cellStyle name="Followed Hyperlink" xfId="9532" builtinId="9" hidden="1"/>
    <cellStyle name="Followed Hyperlink" xfId="9534" builtinId="9" hidden="1"/>
    <cellStyle name="Followed Hyperlink" xfId="9536" builtinId="9" hidden="1"/>
    <cellStyle name="Followed Hyperlink" xfId="9538" builtinId="9" hidden="1"/>
    <cellStyle name="Followed Hyperlink" xfId="9540" builtinId="9" hidden="1"/>
    <cellStyle name="Followed Hyperlink" xfId="9542" builtinId="9" hidden="1"/>
    <cellStyle name="Followed Hyperlink" xfId="9544" builtinId="9" hidden="1"/>
    <cellStyle name="Followed Hyperlink" xfId="9546" builtinId="9" hidden="1"/>
    <cellStyle name="Followed Hyperlink" xfId="9548" builtinId="9" hidden="1"/>
    <cellStyle name="Followed Hyperlink" xfId="9550" builtinId="9" hidden="1"/>
    <cellStyle name="Followed Hyperlink" xfId="9552" builtinId="9" hidden="1"/>
    <cellStyle name="Followed Hyperlink" xfId="9554" builtinId="9" hidden="1"/>
    <cellStyle name="Followed Hyperlink" xfId="9556" builtinId="9" hidden="1"/>
    <cellStyle name="Followed Hyperlink" xfId="9558" builtinId="9" hidden="1"/>
    <cellStyle name="Followed Hyperlink" xfId="9560" builtinId="9" hidden="1"/>
    <cellStyle name="Followed Hyperlink" xfId="9562" builtinId="9" hidden="1"/>
    <cellStyle name="Followed Hyperlink" xfId="9564" builtinId="9" hidden="1"/>
    <cellStyle name="Followed Hyperlink" xfId="9566" builtinId="9" hidden="1"/>
    <cellStyle name="Followed Hyperlink" xfId="9568" builtinId="9" hidden="1"/>
    <cellStyle name="Followed Hyperlink" xfId="9570" builtinId="9" hidden="1"/>
    <cellStyle name="Followed Hyperlink" xfId="9572" builtinId="9" hidden="1"/>
    <cellStyle name="Followed Hyperlink" xfId="9574" builtinId="9" hidden="1"/>
    <cellStyle name="Followed Hyperlink" xfId="9576" builtinId="9" hidden="1"/>
    <cellStyle name="Followed Hyperlink" xfId="9578" builtinId="9" hidden="1"/>
    <cellStyle name="Followed Hyperlink" xfId="9580" builtinId="9" hidden="1"/>
    <cellStyle name="Followed Hyperlink" xfId="9582" builtinId="9" hidden="1"/>
    <cellStyle name="Followed Hyperlink" xfId="9584" builtinId="9" hidden="1"/>
    <cellStyle name="Followed Hyperlink" xfId="9586" builtinId="9" hidden="1"/>
    <cellStyle name="Followed Hyperlink" xfId="9588" builtinId="9" hidden="1"/>
    <cellStyle name="Followed Hyperlink" xfId="9590" builtinId="9" hidden="1"/>
    <cellStyle name="Followed Hyperlink" xfId="9592" builtinId="9" hidden="1"/>
    <cellStyle name="Followed Hyperlink" xfId="9594" builtinId="9" hidden="1"/>
    <cellStyle name="Followed Hyperlink" xfId="9596" builtinId="9" hidden="1"/>
    <cellStyle name="Followed Hyperlink" xfId="9598" builtinId="9" hidden="1"/>
    <cellStyle name="Followed Hyperlink" xfId="9600" builtinId="9" hidden="1"/>
    <cellStyle name="Followed Hyperlink" xfId="9602" builtinId="9" hidden="1"/>
    <cellStyle name="Followed Hyperlink" xfId="9604" builtinId="9" hidden="1"/>
    <cellStyle name="Followed Hyperlink" xfId="9606" builtinId="9" hidden="1"/>
    <cellStyle name="Followed Hyperlink" xfId="9608" builtinId="9" hidden="1"/>
    <cellStyle name="Followed Hyperlink" xfId="9610" builtinId="9" hidden="1"/>
    <cellStyle name="Followed Hyperlink" xfId="9612" builtinId="9" hidden="1"/>
    <cellStyle name="Followed Hyperlink" xfId="9614" builtinId="9" hidden="1"/>
    <cellStyle name="Followed Hyperlink" xfId="9616" builtinId="9" hidden="1"/>
    <cellStyle name="Followed Hyperlink" xfId="9618" builtinId="9" hidden="1"/>
    <cellStyle name="Followed Hyperlink" xfId="9620" builtinId="9" hidden="1"/>
    <cellStyle name="Followed Hyperlink" xfId="9622" builtinId="9" hidden="1"/>
    <cellStyle name="Followed Hyperlink" xfId="9624" builtinId="9" hidden="1"/>
    <cellStyle name="Followed Hyperlink" xfId="9626" builtinId="9" hidden="1"/>
    <cellStyle name="Followed Hyperlink" xfId="9628" builtinId="9" hidden="1"/>
    <cellStyle name="Followed Hyperlink" xfId="9630" builtinId="9" hidden="1"/>
    <cellStyle name="Followed Hyperlink" xfId="9632" builtinId="9" hidden="1"/>
    <cellStyle name="Followed Hyperlink" xfId="9634" builtinId="9" hidden="1"/>
    <cellStyle name="Followed Hyperlink" xfId="9636" builtinId="9" hidden="1"/>
    <cellStyle name="Followed Hyperlink" xfId="9638" builtinId="9" hidden="1"/>
    <cellStyle name="Followed Hyperlink" xfId="9640" builtinId="9" hidden="1"/>
    <cellStyle name="Followed Hyperlink" xfId="9642" builtinId="9" hidden="1"/>
    <cellStyle name="Followed Hyperlink" xfId="9644" builtinId="9" hidden="1"/>
    <cellStyle name="Followed Hyperlink" xfId="9646" builtinId="9" hidden="1"/>
    <cellStyle name="Followed Hyperlink" xfId="9648" builtinId="9" hidden="1"/>
    <cellStyle name="Followed Hyperlink" xfId="9650" builtinId="9" hidden="1"/>
    <cellStyle name="Followed Hyperlink" xfId="9652" builtinId="9" hidden="1"/>
    <cellStyle name="Followed Hyperlink" xfId="9654" builtinId="9" hidden="1"/>
    <cellStyle name="Followed Hyperlink" xfId="9656" builtinId="9" hidden="1"/>
    <cellStyle name="Followed Hyperlink" xfId="9658" builtinId="9" hidden="1"/>
    <cellStyle name="Followed Hyperlink" xfId="9660" builtinId="9" hidden="1"/>
    <cellStyle name="Followed Hyperlink" xfId="9662" builtinId="9" hidden="1"/>
    <cellStyle name="Followed Hyperlink" xfId="9664" builtinId="9" hidden="1"/>
    <cellStyle name="Followed Hyperlink" xfId="9666" builtinId="9" hidden="1"/>
    <cellStyle name="Followed Hyperlink" xfId="9668" builtinId="9" hidden="1"/>
    <cellStyle name="Followed Hyperlink" xfId="9670" builtinId="9" hidden="1"/>
    <cellStyle name="Followed Hyperlink" xfId="9672" builtinId="9" hidden="1"/>
    <cellStyle name="Followed Hyperlink" xfId="9674" builtinId="9" hidden="1"/>
    <cellStyle name="Followed Hyperlink" xfId="9676" builtinId="9" hidden="1"/>
    <cellStyle name="Followed Hyperlink" xfId="9678" builtinId="9" hidden="1"/>
    <cellStyle name="Followed Hyperlink" xfId="9680" builtinId="9" hidden="1"/>
    <cellStyle name="Followed Hyperlink" xfId="9682" builtinId="9" hidden="1"/>
    <cellStyle name="Followed Hyperlink" xfId="9684" builtinId="9" hidden="1"/>
    <cellStyle name="Followed Hyperlink" xfId="9686" builtinId="9" hidden="1"/>
    <cellStyle name="Followed Hyperlink" xfId="9688" builtinId="9" hidden="1"/>
    <cellStyle name="Followed Hyperlink" xfId="9690" builtinId="9" hidden="1"/>
    <cellStyle name="Followed Hyperlink" xfId="9692" builtinId="9" hidden="1"/>
    <cellStyle name="Followed Hyperlink" xfId="9694" builtinId="9" hidden="1"/>
    <cellStyle name="Followed Hyperlink" xfId="9696" builtinId="9" hidden="1"/>
    <cellStyle name="Followed Hyperlink" xfId="9698" builtinId="9" hidden="1"/>
    <cellStyle name="Followed Hyperlink" xfId="9700" builtinId="9" hidden="1"/>
    <cellStyle name="Followed Hyperlink" xfId="9702" builtinId="9" hidden="1"/>
    <cellStyle name="Followed Hyperlink" xfId="9704" builtinId="9" hidden="1"/>
    <cellStyle name="Followed Hyperlink" xfId="9706" builtinId="9" hidden="1"/>
    <cellStyle name="Followed Hyperlink" xfId="9708" builtinId="9" hidden="1"/>
    <cellStyle name="Followed Hyperlink" xfId="9710" builtinId="9" hidden="1"/>
    <cellStyle name="Followed Hyperlink" xfId="9712" builtinId="9" hidden="1"/>
    <cellStyle name="Followed Hyperlink" xfId="9714" builtinId="9" hidden="1"/>
    <cellStyle name="Followed Hyperlink" xfId="9716" builtinId="9" hidden="1"/>
    <cellStyle name="Followed Hyperlink" xfId="9718" builtinId="9" hidden="1"/>
    <cellStyle name="Followed Hyperlink" xfId="9720" builtinId="9" hidden="1"/>
    <cellStyle name="Followed Hyperlink" xfId="9722" builtinId="9" hidden="1"/>
    <cellStyle name="Followed Hyperlink" xfId="9724" builtinId="9" hidden="1"/>
    <cellStyle name="Followed Hyperlink" xfId="9726" builtinId="9" hidden="1"/>
    <cellStyle name="Followed Hyperlink" xfId="9728" builtinId="9" hidden="1"/>
    <cellStyle name="Followed Hyperlink" xfId="9730" builtinId="9" hidden="1"/>
    <cellStyle name="Followed Hyperlink" xfId="9732" builtinId="9" hidden="1"/>
    <cellStyle name="Followed Hyperlink" xfId="9734" builtinId="9" hidden="1"/>
    <cellStyle name="Followed Hyperlink" xfId="9736" builtinId="9" hidden="1"/>
    <cellStyle name="Followed Hyperlink" xfId="9738" builtinId="9" hidden="1"/>
    <cellStyle name="Followed Hyperlink" xfId="9740" builtinId="9" hidden="1"/>
    <cellStyle name="Followed Hyperlink" xfId="9742" builtinId="9" hidden="1"/>
    <cellStyle name="Followed Hyperlink" xfId="9744" builtinId="9" hidden="1"/>
    <cellStyle name="Followed Hyperlink" xfId="9746" builtinId="9" hidden="1"/>
    <cellStyle name="Followed Hyperlink" xfId="9748" builtinId="9" hidden="1"/>
    <cellStyle name="Followed Hyperlink" xfId="9750" builtinId="9" hidden="1"/>
    <cellStyle name="Followed Hyperlink" xfId="9752" builtinId="9" hidden="1"/>
    <cellStyle name="Followed Hyperlink" xfId="9754" builtinId="9" hidden="1"/>
    <cellStyle name="Followed Hyperlink" xfId="9756" builtinId="9" hidden="1"/>
    <cellStyle name="Followed Hyperlink" xfId="9758" builtinId="9" hidden="1"/>
    <cellStyle name="Followed Hyperlink" xfId="9760" builtinId="9" hidden="1"/>
    <cellStyle name="Followed Hyperlink" xfId="9762" builtinId="9" hidden="1"/>
    <cellStyle name="Followed Hyperlink" xfId="9764" builtinId="9" hidden="1"/>
    <cellStyle name="Followed Hyperlink" xfId="9766" builtinId="9" hidden="1"/>
    <cellStyle name="Followed Hyperlink" xfId="9768" builtinId="9" hidden="1"/>
    <cellStyle name="Followed Hyperlink" xfId="9770" builtinId="9" hidden="1"/>
    <cellStyle name="Followed Hyperlink" xfId="9772" builtinId="9" hidden="1"/>
    <cellStyle name="Followed Hyperlink" xfId="9774" builtinId="9" hidden="1"/>
    <cellStyle name="Followed Hyperlink" xfId="9776" builtinId="9" hidden="1"/>
    <cellStyle name="Followed Hyperlink" xfId="9778" builtinId="9" hidden="1"/>
    <cellStyle name="Followed Hyperlink" xfId="9780" builtinId="9" hidden="1"/>
    <cellStyle name="Followed Hyperlink" xfId="9782" builtinId="9" hidden="1"/>
    <cellStyle name="Followed Hyperlink" xfId="9784" builtinId="9" hidden="1"/>
    <cellStyle name="Followed Hyperlink" xfId="9786" builtinId="9" hidden="1"/>
    <cellStyle name="Followed Hyperlink" xfId="9788" builtinId="9" hidden="1"/>
    <cellStyle name="Followed Hyperlink" xfId="9790" builtinId="9" hidden="1"/>
    <cellStyle name="Followed Hyperlink" xfId="9792" builtinId="9" hidden="1"/>
    <cellStyle name="Followed Hyperlink" xfId="9794" builtinId="9" hidden="1"/>
    <cellStyle name="Followed Hyperlink" xfId="9796" builtinId="9" hidden="1"/>
    <cellStyle name="Followed Hyperlink" xfId="9798" builtinId="9" hidden="1"/>
    <cellStyle name="Followed Hyperlink" xfId="9800" builtinId="9" hidden="1"/>
    <cellStyle name="Followed Hyperlink" xfId="9802" builtinId="9" hidden="1"/>
    <cellStyle name="Followed Hyperlink" xfId="9804" builtinId="9" hidden="1"/>
    <cellStyle name="Followed Hyperlink" xfId="9806" builtinId="9" hidden="1"/>
    <cellStyle name="Followed Hyperlink" xfId="9808" builtinId="9" hidden="1"/>
    <cellStyle name="Followed Hyperlink" xfId="9810" builtinId="9" hidden="1"/>
    <cellStyle name="Followed Hyperlink" xfId="9812" builtinId="9" hidden="1"/>
    <cellStyle name="Followed Hyperlink" xfId="9814" builtinId="9" hidden="1"/>
    <cellStyle name="Followed Hyperlink" xfId="9816" builtinId="9" hidden="1"/>
    <cellStyle name="Followed Hyperlink" xfId="9818" builtinId="9" hidden="1"/>
    <cellStyle name="Followed Hyperlink" xfId="9820" builtinId="9" hidden="1"/>
    <cellStyle name="Followed Hyperlink" xfId="9822" builtinId="9" hidden="1"/>
    <cellStyle name="Followed Hyperlink" xfId="9824" builtinId="9" hidden="1"/>
    <cellStyle name="Followed Hyperlink" xfId="9826" builtinId="9" hidden="1"/>
    <cellStyle name="Followed Hyperlink" xfId="9828" builtinId="9" hidden="1"/>
    <cellStyle name="Followed Hyperlink" xfId="9830" builtinId="9" hidden="1"/>
    <cellStyle name="Followed Hyperlink" xfId="9832" builtinId="9" hidden="1"/>
    <cellStyle name="Followed Hyperlink" xfId="9834" builtinId="9" hidden="1"/>
    <cellStyle name="Followed Hyperlink" xfId="9836" builtinId="9" hidden="1"/>
    <cellStyle name="Followed Hyperlink" xfId="9838" builtinId="9" hidden="1"/>
    <cellStyle name="Followed Hyperlink" xfId="9840" builtinId="9" hidden="1"/>
    <cellStyle name="Followed Hyperlink" xfId="9842" builtinId="9" hidden="1"/>
    <cellStyle name="Followed Hyperlink" xfId="9844" builtinId="9" hidden="1"/>
    <cellStyle name="Followed Hyperlink" xfId="9846" builtinId="9" hidden="1"/>
    <cellStyle name="Followed Hyperlink" xfId="9848" builtinId="9" hidden="1"/>
    <cellStyle name="Followed Hyperlink" xfId="9850" builtinId="9" hidden="1"/>
    <cellStyle name="Followed Hyperlink" xfId="9852" builtinId="9" hidden="1"/>
    <cellStyle name="Followed Hyperlink" xfId="9854" builtinId="9" hidden="1"/>
    <cellStyle name="Followed Hyperlink" xfId="9856" builtinId="9" hidden="1"/>
    <cellStyle name="Followed Hyperlink" xfId="9858" builtinId="9" hidden="1"/>
    <cellStyle name="Followed Hyperlink" xfId="9860" builtinId="9" hidden="1"/>
    <cellStyle name="Followed Hyperlink" xfId="9862" builtinId="9" hidden="1"/>
    <cellStyle name="Followed Hyperlink" xfId="9864" builtinId="9" hidden="1"/>
    <cellStyle name="Followed Hyperlink" xfId="9866" builtinId="9" hidden="1"/>
    <cellStyle name="Followed Hyperlink" xfId="9868" builtinId="9" hidden="1"/>
    <cellStyle name="Followed Hyperlink" xfId="9870" builtinId="9" hidden="1"/>
    <cellStyle name="Followed Hyperlink" xfId="9872" builtinId="9" hidden="1"/>
    <cellStyle name="Followed Hyperlink" xfId="9874" builtinId="9" hidden="1"/>
    <cellStyle name="Followed Hyperlink" xfId="9876" builtinId="9" hidden="1"/>
    <cellStyle name="Followed Hyperlink" xfId="9878" builtinId="9" hidden="1"/>
    <cellStyle name="Followed Hyperlink" xfId="9880" builtinId="9" hidden="1"/>
    <cellStyle name="Followed Hyperlink" xfId="9882" builtinId="9" hidden="1"/>
    <cellStyle name="Followed Hyperlink" xfId="9884" builtinId="9" hidden="1"/>
    <cellStyle name="Followed Hyperlink" xfId="9886" builtinId="9" hidden="1"/>
    <cellStyle name="Followed Hyperlink" xfId="9888" builtinId="9" hidden="1"/>
    <cellStyle name="Followed Hyperlink" xfId="9890" builtinId="9" hidden="1"/>
    <cellStyle name="Followed Hyperlink" xfId="9892" builtinId="9" hidden="1"/>
    <cellStyle name="Followed Hyperlink" xfId="9894" builtinId="9" hidden="1"/>
    <cellStyle name="Followed Hyperlink" xfId="9896" builtinId="9" hidden="1"/>
    <cellStyle name="Followed Hyperlink" xfId="9898" builtinId="9" hidden="1"/>
    <cellStyle name="Followed Hyperlink" xfId="9900" builtinId="9" hidden="1"/>
    <cellStyle name="Followed Hyperlink" xfId="9902" builtinId="9" hidden="1"/>
    <cellStyle name="Followed Hyperlink" xfId="9904" builtinId="9" hidden="1"/>
    <cellStyle name="Followed Hyperlink" xfId="9906" builtinId="9" hidden="1"/>
    <cellStyle name="Followed Hyperlink" xfId="9908" builtinId="9" hidden="1"/>
    <cellStyle name="Followed Hyperlink" xfId="9910" builtinId="9" hidden="1"/>
    <cellStyle name="Followed Hyperlink" xfId="9912" builtinId="9" hidden="1"/>
    <cellStyle name="Followed Hyperlink" xfId="9914" builtinId="9" hidden="1"/>
    <cellStyle name="Followed Hyperlink" xfId="9916" builtinId="9" hidden="1"/>
    <cellStyle name="Followed Hyperlink" xfId="9918" builtinId="9" hidden="1"/>
    <cellStyle name="Followed Hyperlink" xfId="9920" builtinId="9" hidden="1"/>
    <cellStyle name="Followed Hyperlink" xfId="9922" builtinId="9" hidden="1"/>
    <cellStyle name="Followed Hyperlink" xfId="9924" builtinId="9" hidden="1"/>
    <cellStyle name="Followed Hyperlink" xfId="9926" builtinId="9" hidden="1"/>
    <cellStyle name="Followed Hyperlink" xfId="9928" builtinId="9" hidden="1"/>
    <cellStyle name="Followed Hyperlink" xfId="9930" builtinId="9" hidden="1"/>
    <cellStyle name="Followed Hyperlink" xfId="9932" builtinId="9" hidden="1"/>
    <cellStyle name="Followed Hyperlink" xfId="9934" builtinId="9" hidden="1"/>
    <cellStyle name="Followed Hyperlink" xfId="9936" builtinId="9" hidden="1"/>
    <cellStyle name="Followed Hyperlink" xfId="9938" builtinId="9" hidden="1"/>
    <cellStyle name="Followed Hyperlink" xfId="9940" builtinId="9" hidden="1"/>
    <cellStyle name="Followed Hyperlink" xfId="9942" builtinId="9" hidden="1"/>
    <cellStyle name="Followed Hyperlink" xfId="9944" builtinId="9" hidden="1"/>
    <cellStyle name="Followed Hyperlink" xfId="9946" builtinId="9" hidden="1"/>
    <cellStyle name="Followed Hyperlink" xfId="9948" builtinId="9" hidden="1"/>
    <cellStyle name="Followed Hyperlink" xfId="9950" builtinId="9" hidden="1"/>
    <cellStyle name="Followed Hyperlink" xfId="9952" builtinId="9" hidden="1"/>
    <cellStyle name="Followed Hyperlink" xfId="9954" builtinId="9" hidden="1"/>
    <cellStyle name="Followed Hyperlink" xfId="9956" builtinId="9" hidden="1"/>
    <cellStyle name="Followed Hyperlink" xfId="9958" builtinId="9" hidden="1"/>
    <cellStyle name="Followed Hyperlink" xfId="9960" builtinId="9" hidden="1"/>
    <cellStyle name="Followed Hyperlink" xfId="9962" builtinId="9" hidden="1"/>
    <cellStyle name="Followed Hyperlink" xfId="9964" builtinId="9" hidden="1"/>
    <cellStyle name="Followed Hyperlink" xfId="9966" builtinId="9" hidden="1"/>
    <cellStyle name="Followed Hyperlink" xfId="9968" builtinId="9" hidden="1"/>
    <cellStyle name="Followed Hyperlink" xfId="9970" builtinId="9" hidden="1"/>
    <cellStyle name="Followed Hyperlink" xfId="9972" builtinId="9" hidden="1"/>
    <cellStyle name="Followed Hyperlink" xfId="9974" builtinId="9" hidden="1"/>
    <cellStyle name="Followed Hyperlink" xfId="9976" builtinId="9" hidden="1"/>
    <cellStyle name="Followed Hyperlink" xfId="9978" builtinId="9" hidden="1"/>
    <cellStyle name="Followed Hyperlink" xfId="9980" builtinId="9" hidden="1"/>
    <cellStyle name="Followed Hyperlink" xfId="9982" builtinId="9" hidden="1"/>
    <cellStyle name="Followed Hyperlink" xfId="9984" builtinId="9" hidden="1"/>
    <cellStyle name="Followed Hyperlink" xfId="9986" builtinId="9" hidden="1"/>
    <cellStyle name="Followed Hyperlink" xfId="9988" builtinId="9" hidden="1"/>
    <cellStyle name="Followed Hyperlink" xfId="9990" builtinId="9" hidden="1"/>
    <cellStyle name="Followed Hyperlink" xfId="9992" builtinId="9" hidden="1"/>
    <cellStyle name="Followed Hyperlink" xfId="9994" builtinId="9" hidden="1"/>
    <cellStyle name="Followed Hyperlink" xfId="9996" builtinId="9" hidden="1"/>
    <cellStyle name="Followed Hyperlink" xfId="9998" builtinId="9" hidden="1"/>
    <cellStyle name="Followed Hyperlink" xfId="10000" builtinId="9" hidden="1"/>
    <cellStyle name="Followed Hyperlink" xfId="10002" builtinId="9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6" builtinId="8" hidden="1"/>
    <cellStyle name="Hyperlink" xfId="3878" builtinId="8" hidden="1"/>
    <cellStyle name="Hyperlink" xfId="3880" builtinId="8" hidden="1"/>
    <cellStyle name="Hyperlink" xfId="3882" builtinId="8" hidden="1"/>
    <cellStyle name="Hyperlink" xfId="3884" builtinId="8" hidden="1"/>
    <cellStyle name="Hyperlink" xfId="3886" builtinId="8" hidden="1"/>
    <cellStyle name="Hyperlink" xfId="3888" builtinId="8" hidden="1"/>
    <cellStyle name="Hyperlink" xfId="3890" builtinId="8" hidden="1"/>
    <cellStyle name="Hyperlink" xfId="3892" builtinId="8" hidden="1"/>
    <cellStyle name="Hyperlink" xfId="3894" builtinId="8" hidden="1"/>
    <cellStyle name="Hyperlink" xfId="3896" builtinId="8" hidden="1"/>
    <cellStyle name="Hyperlink" xfId="3898" builtinId="8" hidden="1"/>
    <cellStyle name="Hyperlink" xfId="3900" builtinId="8" hidden="1"/>
    <cellStyle name="Hyperlink" xfId="3902" builtinId="8" hidden="1"/>
    <cellStyle name="Hyperlink" xfId="3904" builtinId="8" hidden="1"/>
    <cellStyle name="Hyperlink" xfId="3906" builtinId="8" hidden="1"/>
    <cellStyle name="Hyperlink" xfId="3908" builtinId="8" hidden="1"/>
    <cellStyle name="Hyperlink" xfId="3910" builtinId="8" hidden="1"/>
    <cellStyle name="Hyperlink" xfId="3912" builtinId="8" hidden="1"/>
    <cellStyle name="Hyperlink" xfId="3914" builtinId="8" hidden="1"/>
    <cellStyle name="Hyperlink" xfId="3916" builtinId="8" hidden="1"/>
    <cellStyle name="Hyperlink" xfId="3918" builtinId="8" hidden="1"/>
    <cellStyle name="Hyperlink" xfId="3920" builtinId="8" hidden="1"/>
    <cellStyle name="Hyperlink" xfId="3922" builtinId="8" hidden="1"/>
    <cellStyle name="Hyperlink" xfId="3924" builtinId="8" hidden="1"/>
    <cellStyle name="Hyperlink" xfId="3926" builtinId="8" hidden="1"/>
    <cellStyle name="Hyperlink" xfId="3928" builtinId="8" hidden="1"/>
    <cellStyle name="Hyperlink" xfId="3930" builtinId="8" hidden="1"/>
    <cellStyle name="Hyperlink" xfId="3932" builtinId="8" hidden="1"/>
    <cellStyle name="Hyperlink" xfId="3934" builtinId="8" hidden="1"/>
    <cellStyle name="Hyperlink" xfId="3936" builtinId="8" hidden="1"/>
    <cellStyle name="Hyperlink" xfId="3938" builtinId="8" hidden="1"/>
    <cellStyle name="Hyperlink" xfId="3940" builtinId="8" hidden="1"/>
    <cellStyle name="Hyperlink" xfId="3942" builtinId="8" hidden="1"/>
    <cellStyle name="Hyperlink" xfId="3944" builtinId="8" hidden="1"/>
    <cellStyle name="Hyperlink" xfId="3946" builtinId="8" hidden="1"/>
    <cellStyle name="Hyperlink" xfId="3948" builtinId="8" hidden="1"/>
    <cellStyle name="Hyperlink" xfId="3950" builtinId="8" hidden="1"/>
    <cellStyle name="Hyperlink" xfId="3952" builtinId="8" hidden="1"/>
    <cellStyle name="Hyperlink" xfId="3954" builtinId="8" hidden="1"/>
    <cellStyle name="Hyperlink" xfId="3956" builtinId="8" hidden="1"/>
    <cellStyle name="Hyperlink" xfId="3958" builtinId="8" hidden="1"/>
    <cellStyle name="Hyperlink" xfId="3960" builtinId="8" hidden="1"/>
    <cellStyle name="Hyperlink" xfId="3962" builtinId="8" hidden="1"/>
    <cellStyle name="Hyperlink" xfId="3964" builtinId="8" hidden="1"/>
    <cellStyle name="Hyperlink" xfId="3966" builtinId="8" hidden="1"/>
    <cellStyle name="Hyperlink" xfId="3968" builtinId="8" hidden="1"/>
    <cellStyle name="Hyperlink" xfId="3970" builtinId="8" hidden="1"/>
    <cellStyle name="Hyperlink" xfId="3972" builtinId="8" hidden="1"/>
    <cellStyle name="Hyperlink" xfId="3974" builtinId="8" hidden="1"/>
    <cellStyle name="Hyperlink" xfId="3976" builtinId="8" hidden="1"/>
    <cellStyle name="Hyperlink" xfId="3978" builtinId="8" hidden="1"/>
    <cellStyle name="Hyperlink" xfId="3980" builtinId="8" hidden="1"/>
    <cellStyle name="Hyperlink" xfId="3982" builtinId="8" hidden="1"/>
    <cellStyle name="Hyperlink" xfId="3984" builtinId="8" hidden="1"/>
    <cellStyle name="Hyperlink" xfId="3986" builtinId="8" hidden="1"/>
    <cellStyle name="Hyperlink" xfId="3988" builtinId="8" hidden="1"/>
    <cellStyle name="Hyperlink" xfId="3990" builtinId="8" hidden="1"/>
    <cellStyle name="Hyperlink" xfId="3992" builtinId="8" hidden="1"/>
    <cellStyle name="Hyperlink" xfId="3994" builtinId="8" hidden="1"/>
    <cellStyle name="Hyperlink" xfId="3996" builtinId="8" hidden="1"/>
    <cellStyle name="Hyperlink" xfId="3998" builtinId="8" hidden="1"/>
    <cellStyle name="Hyperlink" xfId="4000" builtinId="8" hidden="1"/>
    <cellStyle name="Hyperlink" xfId="4002" builtinId="8" hidden="1"/>
    <cellStyle name="Hyperlink" xfId="4004" builtinId="8" hidden="1"/>
    <cellStyle name="Hyperlink" xfId="4006" builtinId="8" hidden="1"/>
    <cellStyle name="Hyperlink" xfId="4008" builtinId="8" hidden="1"/>
    <cellStyle name="Hyperlink" xfId="4010" builtinId="8" hidden="1"/>
    <cellStyle name="Hyperlink" xfId="4012" builtinId="8" hidden="1"/>
    <cellStyle name="Hyperlink" xfId="4014" builtinId="8" hidden="1"/>
    <cellStyle name="Hyperlink" xfId="4016" builtinId="8" hidden="1"/>
    <cellStyle name="Hyperlink" xfId="4018" builtinId="8" hidden="1"/>
    <cellStyle name="Hyperlink" xfId="4020" builtinId="8" hidden="1"/>
    <cellStyle name="Hyperlink" xfId="4022" builtinId="8" hidden="1"/>
    <cellStyle name="Hyperlink" xfId="402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2" builtinId="8" hidden="1"/>
    <cellStyle name="Hyperlink" xfId="4034" builtinId="8" hidden="1"/>
    <cellStyle name="Hyperlink" xfId="4036" builtinId="8" hidden="1"/>
    <cellStyle name="Hyperlink" xfId="4038" builtinId="8" hidden="1"/>
    <cellStyle name="Hyperlink" xfId="4040" builtinId="8" hidden="1"/>
    <cellStyle name="Hyperlink" xfId="4042" builtinId="8" hidden="1"/>
    <cellStyle name="Hyperlink" xfId="4044" builtinId="8" hidden="1"/>
    <cellStyle name="Hyperlink" xfId="4046" builtinId="8" hidden="1"/>
    <cellStyle name="Hyperlink" xfId="4048" builtinId="8" hidden="1"/>
    <cellStyle name="Hyperlink" xfId="4050" builtinId="8" hidden="1"/>
    <cellStyle name="Hyperlink" xfId="4052" builtinId="8" hidden="1"/>
    <cellStyle name="Hyperlink" xfId="4054" builtinId="8" hidden="1"/>
    <cellStyle name="Hyperlink" xfId="4056" builtinId="8" hidden="1"/>
    <cellStyle name="Hyperlink" xfId="4058" builtinId="8" hidden="1"/>
    <cellStyle name="Hyperlink" xfId="4060" builtinId="8" hidden="1"/>
    <cellStyle name="Hyperlink" xfId="4062" builtinId="8" hidden="1"/>
    <cellStyle name="Hyperlink" xfId="4064" builtinId="8" hidden="1"/>
    <cellStyle name="Hyperlink" xfId="4066" builtinId="8" hidden="1"/>
    <cellStyle name="Hyperlink" xfId="4068" builtinId="8" hidden="1"/>
    <cellStyle name="Hyperlink" xfId="4070" builtinId="8" hidden="1"/>
    <cellStyle name="Hyperlink" xfId="4072" builtinId="8" hidden="1"/>
    <cellStyle name="Hyperlink" xfId="4074" builtinId="8" hidden="1"/>
    <cellStyle name="Hyperlink" xfId="4076" builtinId="8" hidden="1"/>
    <cellStyle name="Hyperlink" xfId="4078" builtinId="8" hidden="1"/>
    <cellStyle name="Hyperlink" xfId="4080" builtinId="8" hidden="1"/>
    <cellStyle name="Hyperlink" xfId="4082" builtinId="8" hidden="1"/>
    <cellStyle name="Hyperlink" xfId="4084" builtinId="8" hidden="1"/>
    <cellStyle name="Hyperlink" xfId="4086" builtinId="8" hidden="1"/>
    <cellStyle name="Hyperlink" xfId="4088" builtinId="8" hidden="1"/>
    <cellStyle name="Hyperlink" xfId="4090" builtinId="8" hidden="1"/>
    <cellStyle name="Hyperlink" xfId="4092" builtinId="8" hidden="1"/>
    <cellStyle name="Hyperlink" xfId="4094" builtinId="8" hidden="1"/>
    <cellStyle name="Hyperlink" xfId="4096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04" builtinId="8" hidden="1"/>
    <cellStyle name="Hyperlink" xfId="4106" builtinId="8" hidden="1"/>
    <cellStyle name="Hyperlink" xfId="4108" builtinId="8" hidden="1"/>
    <cellStyle name="Hyperlink" xfId="4110" builtinId="8" hidden="1"/>
    <cellStyle name="Hyperlink" xfId="4112" builtinId="8" hidden="1"/>
    <cellStyle name="Hyperlink" xfId="4114" builtinId="8" hidden="1"/>
    <cellStyle name="Hyperlink" xfId="4116" builtinId="8" hidden="1"/>
    <cellStyle name="Hyperlink" xfId="4118" builtinId="8" hidden="1"/>
    <cellStyle name="Hyperlink" xfId="4120" builtinId="8" hidden="1"/>
    <cellStyle name="Hyperlink" xfId="4122" builtinId="8" hidden="1"/>
    <cellStyle name="Hyperlink" xfId="4124" builtinId="8" hidden="1"/>
    <cellStyle name="Hyperlink" xfId="4126" builtinId="8" hidden="1"/>
    <cellStyle name="Hyperlink" xfId="4128" builtinId="8" hidden="1"/>
    <cellStyle name="Hyperlink" xfId="4130" builtinId="8" hidden="1"/>
    <cellStyle name="Hyperlink" xfId="4132" builtinId="8" hidden="1"/>
    <cellStyle name="Hyperlink" xfId="4134" builtinId="8" hidden="1"/>
    <cellStyle name="Hyperlink" xfId="4136" builtinId="8" hidden="1"/>
    <cellStyle name="Hyperlink" xfId="4138" builtinId="8" hidden="1"/>
    <cellStyle name="Hyperlink" xfId="4140" builtinId="8" hidden="1"/>
    <cellStyle name="Hyperlink" xfId="4142" builtinId="8" hidden="1"/>
    <cellStyle name="Hyperlink" xfId="4144" builtinId="8" hidden="1"/>
    <cellStyle name="Hyperlink" xfId="4146" builtinId="8" hidden="1"/>
    <cellStyle name="Hyperlink" xfId="4148" builtinId="8" hidden="1"/>
    <cellStyle name="Hyperlink" xfId="4150" builtinId="8" hidden="1"/>
    <cellStyle name="Hyperlink" xfId="4152" builtinId="8" hidden="1"/>
    <cellStyle name="Hyperlink" xfId="4154" builtinId="8" hidden="1"/>
    <cellStyle name="Hyperlink" xfId="4156" builtinId="8" hidden="1"/>
    <cellStyle name="Hyperlink" xfId="4158" builtinId="8" hidden="1"/>
    <cellStyle name="Hyperlink" xfId="4160" builtinId="8" hidden="1"/>
    <cellStyle name="Hyperlink" xfId="4162" builtinId="8" hidden="1"/>
    <cellStyle name="Hyperlink" xfId="4164" builtinId="8" hidden="1"/>
    <cellStyle name="Hyperlink" xfId="4166" builtinId="8" hidden="1"/>
    <cellStyle name="Hyperlink" xfId="4168" builtinId="8" hidden="1"/>
    <cellStyle name="Hyperlink" xfId="4170" builtinId="8" hidden="1"/>
    <cellStyle name="Hyperlink" xfId="4172" builtinId="8" hidden="1"/>
    <cellStyle name="Hyperlink" xfId="4174" builtinId="8" hidden="1"/>
    <cellStyle name="Hyperlink" xfId="4176" builtinId="8" hidden="1"/>
    <cellStyle name="Hyperlink" xfId="4178" builtinId="8" hidden="1"/>
    <cellStyle name="Hyperlink" xfId="4180" builtinId="8" hidden="1"/>
    <cellStyle name="Hyperlink" xfId="4182" builtinId="8" hidden="1"/>
    <cellStyle name="Hyperlink" xfId="4184" builtinId="8" hidden="1"/>
    <cellStyle name="Hyperlink" xfId="4186" builtinId="8" hidden="1"/>
    <cellStyle name="Hyperlink" xfId="4188" builtinId="8" hidden="1"/>
    <cellStyle name="Hyperlink" xfId="4190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198" builtinId="8" hidden="1"/>
    <cellStyle name="Hyperlink" xfId="4200" builtinId="8" hidden="1"/>
    <cellStyle name="Hyperlink" xfId="4202" builtinId="8" hidden="1"/>
    <cellStyle name="Hyperlink" xfId="4204" builtinId="8" hidden="1"/>
    <cellStyle name="Hyperlink" xfId="4206" builtinId="8" hidden="1"/>
    <cellStyle name="Hyperlink" xfId="4208" builtinId="8" hidden="1"/>
    <cellStyle name="Hyperlink" xfId="4210" builtinId="8" hidden="1"/>
    <cellStyle name="Hyperlink" xfId="4212" builtinId="8" hidden="1"/>
    <cellStyle name="Hyperlink" xfId="4214" builtinId="8" hidden="1"/>
    <cellStyle name="Hyperlink" xfId="4216" builtinId="8" hidden="1"/>
    <cellStyle name="Hyperlink" xfId="4218" builtinId="8" hidden="1"/>
    <cellStyle name="Hyperlink" xfId="4220" builtinId="8" hidden="1"/>
    <cellStyle name="Hyperlink" xfId="4222" builtinId="8" hidden="1"/>
    <cellStyle name="Hyperlink" xfId="4224" builtinId="8" hidden="1"/>
    <cellStyle name="Hyperlink" xfId="4226" builtinId="8" hidden="1"/>
    <cellStyle name="Hyperlink" xfId="4228" builtinId="8" hidden="1"/>
    <cellStyle name="Hyperlink" xfId="4230" builtinId="8" hidden="1"/>
    <cellStyle name="Hyperlink" xfId="4232" builtinId="8" hidden="1"/>
    <cellStyle name="Hyperlink" xfId="4234" builtinId="8" hidden="1"/>
    <cellStyle name="Hyperlink" xfId="4236" builtinId="8" hidden="1"/>
    <cellStyle name="Hyperlink" xfId="4238" builtinId="8" hidden="1"/>
    <cellStyle name="Hyperlink" xfId="4240" builtinId="8" hidden="1"/>
    <cellStyle name="Hyperlink" xfId="4242" builtinId="8" hidden="1"/>
    <cellStyle name="Hyperlink" xfId="4244" builtinId="8" hidden="1"/>
    <cellStyle name="Hyperlink" xfId="4246" builtinId="8" hidden="1"/>
    <cellStyle name="Hyperlink" xfId="4248" builtinId="8" hidden="1"/>
    <cellStyle name="Hyperlink" xfId="4250" builtinId="8" hidden="1"/>
    <cellStyle name="Hyperlink" xfId="4252" builtinId="8" hidden="1"/>
    <cellStyle name="Hyperlink" xfId="4254" builtinId="8" hidden="1"/>
    <cellStyle name="Hyperlink" xfId="4256" builtinId="8" hidden="1"/>
    <cellStyle name="Hyperlink" xfId="4258" builtinId="8" hidden="1"/>
    <cellStyle name="Hyperlink" xfId="4260" builtinId="8" hidden="1"/>
    <cellStyle name="Hyperlink" xfId="4262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70" builtinId="8" hidden="1"/>
    <cellStyle name="Hyperlink" xfId="4272" builtinId="8" hidden="1"/>
    <cellStyle name="Hyperlink" xfId="4274" builtinId="8" hidden="1"/>
    <cellStyle name="Hyperlink" xfId="4276" builtinId="8" hidden="1"/>
    <cellStyle name="Hyperlink" xfId="4278" builtinId="8" hidden="1"/>
    <cellStyle name="Hyperlink" xfId="4280" builtinId="8" hidden="1"/>
    <cellStyle name="Hyperlink" xfId="4282" builtinId="8" hidden="1"/>
    <cellStyle name="Hyperlink" xfId="4284" builtinId="8" hidden="1"/>
    <cellStyle name="Hyperlink" xfId="4286" builtinId="8" hidden="1"/>
    <cellStyle name="Hyperlink" xfId="4288" builtinId="8" hidden="1"/>
    <cellStyle name="Hyperlink" xfId="4290" builtinId="8" hidden="1"/>
    <cellStyle name="Hyperlink" xfId="4292" builtinId="8" hidden="1"/>
    <cellStyle name="Hyperlink" xfId="4294" builtinId="8" hidden="1"/>
    <cellStyle name="Hyperlink" xfId="4296" builtinId="8" hidden="1"/>
    <cellStyle name="Hyperlink" xfId="4298" builtinId="8" hidden="1"/>
    <cellStyle name="Hyperlink" xfId="4300" builtinId="8" hidden="1"/>
    <cellStyle name="Hyperlink" xfId="4302" builtinId="8" hidden="1"/>
    <cellStyle name="Hyperlink" xfId="4304" builtinId="8" hidden="1"/>
    <cellStyle name="Hyperlink" xfId="4306" builtinId="8" hidden="1"/>
    <cellStyle name="Hyperlink" xfId="4308" builtinId="8" hidden="1"/>
    <cellStyle name="Hyperlink" xfId="4310" builtinId="8" hidden="1"/>
    <cellStyle name="Hyperlink" xfId="4312" builtinId="8" hidden="1"/>
    <cellStyle name="Hyperlink" xfId="4314" builtinId="8" hidden="1"/>
    <cellStyle name="Hyperlink" xfId="4316" builtinId="8" hidden="1"/>
    <cellStyle name="Hyperlink" xfId="4318" builtinId="8" hidden="1"/>
    <cellStyle name="Hyperlink" xfId="4320" builtinId="8" hidden="1"/>
    <cellStyle name="Hyperlink" xfId="4322" builtinId="8" hidden="1"/>
    <cellStyle name="Hyperlink" xfId="4324" builtinId="8" hidden="1"/>
    <cellStyle name="Hyperlink" xfId="4326" builtinId="8" hidden="1"/>
    <cellStyle name="Hyperlink" xfId="4328" builtinId="8" hidden="1"/>
    <cellStyle name="Hyperlink" xfId="4330" builtinId="8" hidden="1"/>
    <cellStyle name="Hyperlink" xfId="4332" builtinId="8" hidden="1"/>
    <cellStyle name="Hyperlink" xfId="4334" builtinId="8" hidden="1"/>
    <cellStyle name="Hyperlink" xfId="4336" builtinId="8" hidden="1"/>
    <cellStyle name="Hyperlink" xfId="4338" builtinId="8" hidden="1"/>
    <cellStyle name="Hyperlink" xfId="4340" builtinId="8" hidden="1"/>
    <cellStyle name="Hyperlink" xfId="4342" builtinId="8" hidden="1"/>
    <cellStyle name="Hyperlink" xfId="4344" builtinId="8" hidden="1"/>
    <cellStyle name="Hyperlink" xfId="4346" builtinId="8" hidden="1"/>
    <cellStyle name="Hyperlink" xfId="4348" builtinId="8" hidden="1"/>
    <cellStyle name="Hyperlink" xfId="4350" builtinId="8" hidden="1"/>
    <cellStyle name="Hyperlink" xfId="4352" builtinId="8" hidden="1"/>
    <cellStyle name="Hyperlink" xfId="4354" builtinId="8" hidden="1"/>
    <cellStyle name="Hyperlink" xfId="4356" builtinId="8" hidden="1"/>
    <cellStyle name="Hyperlink" xfId="4358" builtinId="8" hidden="1"/>
    <cellStyle name="Hyperlink" xfId="4360" builtinId="8" hidden="1"/>
    <cellStyle name="Hyperlink" xfId="4362" builtinId="8" hidden="1"/>
    <cellStyle name="Hyperlink" xfId="4364" builtinId="8" hidden="1"/>
    <cellStyle name="Hyperlink" xfId="4366" builtinId="8" hidden="1"/>
    <cellStyle name="Hyperlink" xfId="4368" builtinId="8" hidden="1"/>
    <cellStyle name="Hyperlink" xfId="4370" builtinId="8" hidden="1"/>
    <cellStyle name="Hyperlink" xfId="4372" builtinId="8" hidden="1"/>
    <cellStyle name="Hyperlink" xfId="4374" builtinId="8" hidden="1"/>
    <cellStyle name="Hyperlink" xfId="4376" builtinId="8" hidden="1"/>
    <cellStyle name="Hyperlink" xfId="4378" builtinId="8" hidden="1"/>
    <cellStyle name="Hyperlink" xfId="4380" builtinId="8" hidden="1"/>
    <cellStyle name="Hyperlink" xfId="4382" builtinId="8" hidden="1"/>
    <cellStyle name="Hyperlink" xfId="4384" builtinId="8" hidden="1"/>
    <cellStyle name="Hyperlink" xfId="4386" builtinId="8" hidden="1"/>
    <cellStyle name="Hyperlink" xfId="4388" builtinId="8" hidden="1"/>
    <cellStyle name="Hyperlink" xfId="4390" builtinId="8" hidden="1"/>
    <cellStyle name="Hyperlink" xfId="4392" builtinId="8" hidden="1"/>
    <cellStyle name="Hyperlink" xfId="4394" builtinId="8" hidden="1"/>
    <cellStyle name="Hyperlink" xfId="4396" builtinId="8" hidden="1"/>
    <cellStyle name="Hyperlink" xfId="4398" builtinId="8" hidden="1"/>
    <cellStyle name="Hyperlink" xfId="4400" builtinId="8" hidden="1"/>
    <cellStyle name="Hyperlink" xfId="4402" builtinId="8" hidden="1"/>
    <cellStyle name="Hyperlink" xfId="4404" builtinId="8" hidden="1"/>
    <cellStyle name="Hyperlink" xfId="4406" builtinId="8" hidden="1"/>
    <cellStyle name="Hyperlink" xfId="4408" builtinId="8" hidden="1"/>
    <cellStyle name="Hyperlink" xfId="4410" builtinId="8" hidden="1"/>
    <cellStyle name="Hyperlink" xfId="4412" builtinId="8" hidden="1"/>
    <cellStyle name="Hyperlink" xfId="4414" builtinId="8" hidden="1"/>
    <cellStyle name="Hyperlink" xfId="4416" builtinId="8" hidden="1"/>
    <cellStyle name="Hyperlink" xfId="4418" builtinId="8" hidden="1"/>
    <cellStyle name="Hyperlink" xfId="4420" builtinId="8" hidden="1"/>
    <cellStyle name="Hyperlink" xfId="4422" builtinId="8" hidden="1"/>
    <cellStyle name="Hyperlink" xfId="4424" builtinId="8" hidden="1"/>
    <cellStyle name="Hyperlink" xfId="4426" builtinId="8" hidden="1"/>
    <cellStyle name="Hyperlink" xfId="4428" builtinId="8" hidden="1"/>
    <cellStyle name="Hyperlink" xfId="4430" builtinId="8" hidden="1"/>
    <cellStyle name="Hyperlink" xfId="4432" builtinId="8" hidden="1"/>
    <cellStyle name="Hyperlink" xfId="4434" builtinId="8" hidden="1"/>
    <cellStyle name="Hyperlink" xfId="4436" builtinId="8" hidden="1"/>
    <cellStyle name="Hyperlink" xfId="4438" builtinId="8" hidden="1"/>
    <cellStyle name="Hyperlink" xfId="4440" builtinId="8" hidden="1"/>
    <cellStyle name="Hyperlink" xfId="4442" builtinId="8" hidden="1"/>
    <cellStyle name="Hyperlink" xfId="4444" builtinId="8" hidden="1"/>
    <cellStyle name="Hyperlink" xfId="4446" builtinId="8" hidden="1"/>
    <cellStyle name="Hyperlink" xfId="4448" builtinId="8" hidden="1"/>
    <cellStyle name="Hyperlink" xfId="4450" builtinId="8" hidden="1"/>
    <cellStyle name="Hyperlink" xfId="4452" builtinId="8" hidden="1"/>
    <cellStyle name="Hyperlink" xfId="4454" builtinId="8" hidden="1"/>
    <cellStyle name="Hyperlink" xfId="4456" builtinId="8" hidden="1"/>
    <cellStyle name="Hyperlink" xfId="4458" builtinId="8" hidden="1"/>
    <cellStyle name="Hyperlink" xfId="4460" builtinId="8" hidden="1"/>
    <cellStyle name="Hyperlink" xfId="4462" builtinId="8" hidden="1"/>
    <cellStyle name="Hyperlink" xfId="4464" builtinId="8" hidden="1"/>
    <cellStyle name="Hyperlink" xfId="4466" builtinId="8" hidden="1"/>
    <cellStyle name="Hyperlink" xfId="4468" builtinId="8" hidden="1"/>
    <cellStyle name="Hyperlink" xfId="4470" builtinId="8" hidden="1"/>
    <cellStyle name="Hyperlink" xfId="4472" builtinId="8" hidden="1"/>
    <cellStyle name="Hyperlink" xfId="4474" builtinId="8" hidden="1"/>
    <cellStyle name="Hyperlink" xfId="4476" builtinId="8" hidden="1"/>
    <cellStyle name="Hyperlink" xfId="4478" builtinId="8" hidden="1"/>
    <cellStyle name="Hyperlink" xfId="4480" builtinId="8" hidden="1"/>
    <cellStyle name="Hyperlink" xfId="4482" builtinId="8" hidden="1"/>
    <cellStyle name="Hyperlink" xfId="4484" builtinId="8" hidden="1"/>
    <cellStyle name="Hyperlink" xfId="4486" builtinId="8" hidden="1"/>
    <cellStyle name="Hyperlink" xfId="4488" builtinId="8" hidden="1"/>
    <cellStyle name="Hyperlink" xfId="4490" builtinId="8" hidden="1"/>
    <cellStyle name="Hyperlink" xfId="4492" builtinId="8" hidden="1"/>
    <cellStyle name="Hyperlink" xfId="4494" builtinId="8" hidden="1"/>
    <cellStyle name="Hyperlink" xfId="4496" builtinId="8" hidden="1"/>
    <cellStyle name="Hyperlink" xfId="4498" builtinId="8" hidden="1"/>
    <cellStyle name="Hyperlink" xfId="4500" builtinId="8" hidden="1"/>
    <cellStyle name="Hyperlink" xfId="4502" builtinId="8" hidden="1"/>
    <cellStyle name="Hyperlink" xfId="4504" builtinId="8" hidden="1"/>
    <cellStyle name="Hyperlink" xfId="4506" builtinId="8" hidden="1"/>
    <cellStyle name="Hyperlink" xfId="4508" builtinId="8" hidden="1"/>
    <cellStyle name="Hyperlink" xfId="4510" builtinId="8" hidden="1"/>
    <cellStyle name="Hyperlink" xfId="4512" builtinId="8" hidden="1"/>
    <cellStyle name="Hyperlink" xfId="4514" builtinId="8" hidden="1"/>
    <cellStyle name="Hyperlink" xfId="4516" builtinId="8" hidden="1"/>
    <cellStyle name="Hyperlink" xfId="4518" builtinId="8" hidden="1"/>
    <cellStyle name="Hyperlink" xfId="4520" builtinId="8" hidden="1"/>
    <cellStyle name="Hyperlink" xfId="4522" builtinId="8" hidden="1"/>
    <cellStyle name="Hyperlink" xfId="4524" builtinId="8" hidden="1"/>
    <cellStyle name="Hyperlink" xfId="4526" builtinId="8" hidden="1"/>
    <cellStyle name="Hyperlink" xfId="4528" builtinId="8" hidden="1"/>
    <cellStyle name="Hyperlink" xfId="4530" builtinId="8" hidden="1"/>
    <cellStyle name="Hyperlink" xfId="4532" builtinId="8" hidden="1"/>
    <cellStyle name="Hyperlink" xfId="4534" builtinId="8" hidden="1"/>
    <cellStyle name="Hyperlink" xfId="4536" builtinId="8" hidden="1"/>
    <cellStyle name="Hyperlink" xfId="4538" builtinId="8" hidden="1"/>
    <cellStyle name="Hyperlink" xfId="4540" builtinId="8" hidden="1"/>
    <cellStyle name="Hyperlink" xfId="4542" builtinId="8" hidden="1"/>
    <cellStyle name="Hyperlink" xfId="4544" builtinId="8" hidden="1"/>
    <cellStyle name="Hyperlink" xfId="4546" builtinId="8" hidden="1"/>
    <cellStyle name="Hyperlink" xfId="4548" builtinId="8" hidden="1"/>
    <cellStyle name="Hyperlink" xfId="4550" builtinId="8" hidden="1"/>
    <cellStyle name="Hyperlink" xfId="4552" builtinId="8" hidden="1"/>
    <cellStyle name="Hyperlink" xfId="4554" builtinId="8" hidden="1"/>
    <cellStyle name="Hyperlink" xfId="4556" builtinId="8" hidden="1"/>
    <cellStyle name="Hyperlink" xfId="4558" builtinId="8" hidden="1"/>
    <cellStyle name="Hyperlink" xfId="4560" builtinId="8" hidden="1"/>
    <cellStyle name="Hyperlink" xfId="4562" builtinId="8" hidden="1"/>
    <cellStyle name="Hyperlink" xfId="4564" builtinId="8" hidden="1"/>
    <cellStyle name="Hyperlink" xfId="4566" builtinId="8" hidden="1"/>
    <cellStyle name="Hyperlink" xfId="4568" builtinId="8" hidden="1"/>
    <cellStyle name="Hyperlink" xfId="4570" builtinId="8" hidden="1"/>
    <cellStyle name="Hyperlink" xfId="4572" builtinId="8" hidden="1"/>
    <cellStyle name="Hyperlink" xfId="4574" builtinId="8" hidden="1"/>
    <cellStyle name="Hyperlink" xfId="4576" builtinId="8" hidden="1"/>
    <cellStyle name="Hyperlink" xfId="4578" builtinId="8" hidden="1"/>
    <cellStyle name="Hyperlink" xfId="4580" builtinId="8" hidden="1"/>
    <cellStyle name="Hyperlink" xfId="4582" builtinId="8" hidden="1"/>
    <cellStyle name="Hyperlink" xfId="4584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Hyperlink" xfId="4690" builtinId="8" hidden="1"/>
    <cellStyle name="Hyperlink" xfId="4692" builtinId="8" hidden="1"/>
    <cellStyle name="Hyperlink" xfId="4694" builtinId="8" hidden="1"/>
    <cellStyle name="Hyperlink" xfId="4696" builtinId="8" hidden="1"/>
    <cellStyle name="Hyperlink" xfId="4698" builtinId="8" hidden="1"/>
    <cellStyle name="Hyperlink" xfId="4700" builtinId="8" hidden="1"/>
    <cellStyle name="Hyperlink" xfId="4702" builtinId="8" hidden="1"/>
    <cellStyle name="Hyperlink" xfId="4704" builtinId="8" hidden="1"/>
    <cellStyle name="Hyperlink" xfId="4706" builtinId="8" hidden="1"/>
    <cellStyle name="Hyperlink" xfId="4708" builtinId="8" hidden="1"/>
    <cellStyle name="Hyperlink" xfId="4710" builtinId="8" hidden="1"/>
    <cellStyle name="Hyperlink" xfId="4712" builtinId="8" hidden="1"/>
    <cellStyle name="Hyperlink" xfId="4714" builtinId="8" hidden="1"/>
    <cellStyle name="Hyperlink" xfId="4716" builtinId="8" hidden="1"/>
    <cellStyle name="Hyperlink" xfId="4718" builtinId="8" hidden="1"/>
    <cellStyle name="Hyperlink" xfId="4720" builtinId="8" hidden="1"/>
    <cellStyle name="Hyperlink" xfId="4722" builtinId="8" hidden="1"/>
    <cellStyle name="Hyperlink" xfId="4724" builtinId="8" hidden="1"/>
    <cellStyle name="Hyperlink" xfId="472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34" builtinId="8" hidden="1"/>
    <cellStyle name="Hyperlink" xfId="4736" builtinId="8" hidden="1"/>
    <cellStyle name="Hyperlink" xfId="4738" builtinId="8" hidden="1"/>
    <cellStyle name="Hyperlink" xfId="4740" builtinId="8" hidden="1"/>
    <cellStyle name="Hyperlink" xfId="4742" builtinId="8" hidden="1"/>
    <cellStyle name="Hyperlink" xfId="4744" builtinId="8" hidden="1"/>
    <cellStyle name="Hyperlink" xfId="4746" builtinId="8" hidden="1"/>
    <cellStyle name="Hyperlink" xfId="4748" builtinId="8" hidden="1"/>
    <cellStyle name="Hyperlink" xfId="4750" builtinId="8" hidden="1"/>
    <cellStyle name="Hyperlink" xfId="4752" builtinId="8" hidden="1"/>
    <cellStyle name="Hyperlink" xfId="4754" builtinId="8" hidden="1"/>
    <cellStyle name="Hyperlink" xfId="4756" builtinId="8" hidden="1"/>
    <cellStyle name="Hyperlink" xfId="4758" builtinId="8" hidden="1"/>
    <cellStyle name="Hyperlink" xfId="4760" builtinId="8" hidden="1"/>
    <cellStyle name="Hyperlink" xfId="4762" builtinId="8" hidden="1"/>
    <cellStyle name="Hyperlink" xfId="4764" builtinId="8" hidden="1"/>
    <cellStyle name="Hyperlink" xfId="4766" builtinId="8" hidden="1"/>
    <cellStyle name="Hyperlink" xfId="4768" builtinId="8" hidden="1"/>
    <cellStyle name="Hyperlink" xfId="4770" builtinId="8" hidden="1"/>
    <cellStyle name="Hyperlink" xfId="4772" builtinId="8" hidden="1"/>
    <cellStyle name="Hyperlink" xfId="4774" builtinId="8" hidden="1"/>
    <cellStyle name="Hyperlink" xfId="4776" builtinId="8" hidden="1"/>
    <cellStyle name="Hyperlink" xfId="4778" builtinId="8" hidden="1"/>
    <cellStyle name="Hyperlink" xfId="4780" builtinId="8" hidden="1"/>
    <cellStyle name="Hyperlink" xfId="4782" builtinId="8" hidden="1"/>
    <cellStyle name="Hyperlink" xfId="4784" builtinId="8" hidden="1"/>
    <cellStyle name="Hyperlink" xfId="4786" builtinId="8" hidden="1"/>
    <cellStyle name="Hyperlink" xfId="4788" builtinId="8" hidden="1"/>
    <cellStyle name="Hyperlink" xfId="4790" builtinId="8" hidden="1"/>
    <cellStyle name="Hyperlink" xfId="4792" builtinId="8" hidden="1"/>
    <cellStyle name="Hyperlink" xfId="4794" builtinId="8" hidden="1"/>
    <cellStyle name="Hyperlink" xfId="4796" builtinId="8" hidden="1"/>
    <cellStyle name="Hyperlink" xfId="4798" builtinId="8" hidden="1"/>
    <cellStyle name="Hyperlink" xfId="4800" builtinId="8" hidden="1"/>
    <cellStyle name="Hyperlink" xfId="4802" builtinId="8" hidden="1"/>
    <cellStyle name="Hyperlink" xfId="4804" builtinId="8" hidden="1"/>
    <cellStyle name="Hyperlink" xfId="4806" builtinId="8" hidden="1"/>
    <cellStyle name="Hyperlink" xfId="4808" builtinId="8" hidden="1"/>
    <cellStyle name="Hyperlink" xfId="4810" builtinId="8" hidden="1"/>
    <cellStyle name="Hyperlink" xfId="4812" builtinId="8" hidden="1"/>
    <cellStyle name="Hyperlink" xfId="4814" builtinId="8" hidden="1"/>
    <cellStyle name="Hyperlink" xfId="4816" builtinId="8" hidden="1"/>
    <cellStyle name="Hyperlink" xfId="4818" builtinId="8" hidden="1"/>
    <cellStyle name="Hyperlink" xfId="4820" builtinId="8" hidden="1"/>
    <cellStyle name="Hyperlink" xfId="4822" builtinId="8" hidden="1"/>
    <cellStyle name="Hyperlink" xfId="4824" builtinId="8" hidden="1"/>
    <cellStyle name="Hyperlink" xfId="4826" builtinId="8" hidden="1"/>
    <cellStyle name="Hyperlink" xfId="4828" builtinId="8" hidden="1"/>
    <cellStyle name="Hyperlink" xfId="4830" builtinId="8" hidden="1"/>
    <cellStyle name="Hyperlink" xfId="4832" builtinId="8" hidden="1"/>
    <cellStyle name="Hyperlink" xfId="4834" builtinId="8" hidden="1"/>
    <cellStyle name="Hyperlink" xfId="4836" builtinId="8" hidden="1"/>
    <cellStyle name="Hyperlink" xfId="4838" builtinId="8" hidden="1"/>
    <cellStyle name="Hyperlink" xfId="4840" builtinId="8" hidden="1"/>
    <cellStyle name="Hyperlink" xfId="4842" builtinId="8" hidden="1"/>
    <cellStyle name="Hyperlink" xfId="4844" builtinId="8" hidden="1"/>
    <cellStyle name="Hyperlink" xfId="4846" builtinId="8" hidden="1"/>
    <cellStyle name="Hyperlink" xfId="4848" builtinId="8" hidden="1"/>
    <cellStyle name="Hyperlink" xfId="4850" builtinId="8" hidden="1"/>
    <cellStyle name="Hyperlink" xfId="4852" builtinId="8" hidden="1"/>
    <cellStyle name="Hyperlink" xfId="4854" builtinId="8" hidden="1"/>
    <cellStyle name="Hyperlink" xfId="4856" builtinId="8" hidden="1"/>
    <cellStyle name="Hyperlink" xfId="4858" builtinId="8" hidden="1"/>
    <cellStyle name="Hyperlink" xfId="4860" builtinId="8" hidden="1"/>
    <cellStyle name="Hyperlink" xfId="4862" builtinId="8" hidden="1"/>
    <cellStyle name="Hyperlink" xfId="4864" builtinId="8" hidden="1"/>
    <cellStyle name="Hyperlink" xfId="4866" builtinId="8" hidden="1"/>
    <cellStyle name="Hyperlink" xfId="4868" builtinId="8" hidden="1"/>
    <cellStyle name="Hyperlink" xfId="4870" builtinId="8" hidden="1"/>
    <cellStyle name="Hyperlink" xfId="4872" builtinId="8" hidden="1"/>
    <cellStyle name="Hyperlink" xfId="4874" builtinId="8" hidden="1"/>
    <cellStyle name="Hyperlink" xfId="4876" builtinId="8" hidden="1"/>
    <cellStyle name="Hyperlink" xfId="4878" builtinId="8" hidden="1"/>
    <cellStyle name="Hyperlink" xfId="4880" builtinId="8" hidden="1"/>
    <cellStyle name="Hyperlink" xfId="4882" builtinId="8" hidden="1"/>
    <cellStyle name="Hyperlink" xfId="4884" builtinId="8" hidden="1"/>
    <cellStyle name="Hyperlink" xfId="4886" builtinId="8" hidden="1"/>
    <cellStyle name="Hyperlink" xfId="4888" builtinId="8" hidden="1"/>
    <cellStyle name="Hyperlink" xfId="4890" builtinId="8" hidden="1"/>
    <cellStyle name="Hyperlink" xfId="4892" builtinId="8" hidden="1"/>
    <cellStyle name="Hyperlink" xfId="4894" builtinId="8" hidden="1"/>
    <cellStyle name="Hyperlink" xfId="4896" builtinId="8" hidden="1"/>
    <cellStyle name="Hyperlink" xfId="4898" builtinId="8" hidden="1"/>
    <cellStyle name="Hyperlink" xfId="4900" builtinId="8" hidden="1"/>
    <cellStyle name="Hyperlink" xfId="4902" builtinId="8" hidden="1"/>
    <cellStyle name="Hyperlink" xfId="4904" builtinId="8" hidden="1"/>
    <cellStyle name="Hyperlink" xfId="4906" builtinId="8" hidden="1"/>
    <cellStyle name="Hyperlink" xfId="4908" builtinId="8" hidden="1"/>
    <cellStyle name="Hyperlink" xfId="4910" builtinId="8" hidden="1"/>
    <cellStyle name="Hyperlink" xfId="4912" builtinId="8" hidden="1"/>
    <cellStyle name="Hyperlink" xfId="4914" builtinId="8" hidden="1"/>
    <cellStyle name="Hyperlink" xfId="4916" builtinId="8" hidden="1"/>
    <cellStyle name="Hyperlink" xfId="4918" builtinId="8" hidden="1"/>
    <cellStyle name="Hyperlink" xfId="4920" builtinId="8" hidden="1"/>
    <cellStyle name="Hyperlink" xfId="4922" builtinId="8" hidden="1"/>
    <cellStyle name="Hyperlink" xfId="4924" builtinId="8" hidden="1"/>
    <cellStyle name="Hyperlink" xfId="4926" builtinId="8" hidden="1"/>
    <cellStyle name="Hyperlink" xfId="4928" builtinId="8" hidden="1"/>
    <cellStyle name="Hyperlink" xfId="4930" builtinId="8" hidden="1"/>
    <cellStyle name="Hyperlink" xfId="4932" builtinId="8" hidden="1"/>
    <cellStyle name="Hyperlink" xfId="4934" builtinId="8" hidden="1"/>
    <cellStyle name="Hyperlink" xfId="4936" builtinId="8" hidden="1"/>
    <cellStyle name="Hyperlink" xfId="4938" builtinId="8" hidden="1"/>
    <cellStyle name="Hyperlink" xfId="4940" builtinId="8" hidden="1"/>
    <cellStyle name="Hyperlink" xfId="4942" builtinId="8" hidden="1"/>
    <cellStyle name="Hyperlink" xfId="4944" builtinId="8" hidden="1"/>
    <cellStyle name="Hyperlink" xfId="4946" builtinId="8" hidden="1"/>
    <cellStyle name="Hyperlink" xfId="4948" builtinId="8" hidden="1"/>
    <cellStyle name="Hyperlink" xfId="4950" builtinId="8" hidden="1"/>
    <cellStyle name="Hyperlink" xfId="4952" builtinId="8" hidden="1"/>
    <cellStyle name="Hyperlink" xfId="4954" builtinId="8" hidden="1"/>
    <cellStyle name="Hyperlink" xfId="4956" builtinId="8" hidden="1"/>
    <cellStyle name="Hyperlink" xfId="4958" builtinId="8" hidden="1"/>
    <cellStyle name="Hyperlink" xfId="4960" builtinId="8" hidden="1"/>
    <cellStyle name="Hyperlink" xfId="4962" builtinId="8" hidden="1"/>
    <cellStyle name="Hyperlink" xfId="4964" builtinId="8" hidden="1"/>
    <cellStyle name="Hyperlink" xfId="4966" builtinId="8" hidden="1"/>
    <cellStyle name="Hyperlink" xfId="4968" builtinId="8" hidden="1"/>
    <cellStyle name="Hyperlink" xfId="4970" builtinId="8" hidden="1"/>
    <cellStyle name="Hyperlink" xfId="4972" builtinId="8" hidden="1"/>
    <cellStyle name="Hyperlink" xfId="4974" builtinId="8" hidden="1"/>
    <cellStyle name="Hyperlink" xfId="4976" builtinId="8" hidden="1"/>
    <cellStyle name="Hyperlink" xfId="4978" builtinId="8" hidden="1"/>
    <cellStyle name="Hyperlink" xfId="4980" builtinId="8" hidden="1"/>
    <cellStyle name="Hyperlink" xfId="4982" builtinId="8" hidden="1"/>
    <cellStyle name="Hyperlink" xfId="4984" builtinId="8" hidden="1"/>
    <cellStyle name="Hyperlink" xfId="4986" builtinId="8" hidden="1"/>
    <cellStyle name="Hyperlink" xfId="4988" builtinId="8" hidden="1"/>
    <cellStyle name="Hyperlink" xfId="4990" builtinId="8" hidden="1"/>
    <cellStyle name="Hyperlink" xfId="4992" builtinId="8" hidden="1"/>
    <cellStyle name="Hyperlink" xfId="4994" builtinId="8" hidden="1"/>
    <cellStyle name="Hyperlink" xfId="4996" builtinId="8" hidden="1"/>
    <cellStyle name="Hyperlink" xfId="4998" builtinId="8" hidden="1"/>
    <cellStyle name="Hyperlink" xfId="5000" builtinId="8" hidden="1"/>
    <cellStyle name="Hyperlink" xfId="5002" builtinId="8" hidden="1"/>
    <cellStyle name="Hyperlink" xfId="5004" builtinId="8" hidden="1"/>
    <cellStyle name="Hyperlink" xfId="5006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14" builtinId="8" hidden="1"/>
    <cellStyle name="Hyperlink" xfId="5016" builtinId="8" hidden="1"/>
    <cellStyle name="Hyperlink" xfId="5018" builtinId="8" hidden="1"/>
    <cellStyle name="Hyperlink" xfId="5020" builtinId="8" hidden="1"/>
    <cellStyle name="Hyperlink" xfId="5022" builtinId="8" hidden="1"/>
    <cellStyle name="Hyperlink" xfId="502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2" builtinId="8" hidden="1"/>
    <cellStyle name="Hyperlink" xfId="5034" builtinId="8" hidden="1"/>
    <cellStyle name="Hyperlink" xfId="5036" builtinId="8" hidden="1"/>
    <cellStyle name="Hyperlink" xfId="5038" builtinId="8" hidden="1"/>
    <cellStyle name="Hyperlink" xfId="5040" builtinId="8" hidden="1"/>
    <cellStyle name="Hyperlink" xfId="5042" builtinId="8" hidden="1"/>
    <cellStyle name="Hyperlink" xfId="5044" builtinId="8" hidden="1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Hyperlink" xfId="5076" builtinId="8" hidden="1"/>
    <cellStyle name="Hyperlink" xfId="5078" builtinId="8" hidden="1"/>
    <cellStyle name="Hyperlink" xfId="5080" builtinId="8" hidden="1"/>
    <cellStyle name="Hyperlink" xfId="5082" builtinId="8" hidden="1"/>
    <cellStyle name="Hyperlink" xfId="5084" builtinId="8" hidden="1"/>
    <cellStyle name="Hyperlink" xfId="5086" builtinId="8" hidden="1"/>
    <cellStyle name="Hyperlink" xfId="5088" builtinId="8" hidden="1"/>
    <cellStyle name="Hyperlink" xfId="5090" builtinId="8" hidden="1"/>
    <cellStyle name="Hyperlink" xfId="5092" builtinId="8" hidden="1"/>
    <cellStyle name="Hyperlink" xfId="5094" builtinId="8" hidden="1"/>
    <cellStyle name="Hyperlink" xfId="5096" builtinId="8" hidden="1"/>
    <cellStyle name="Hyperlink" xfId="5098" builtinId="8" hidden="1"/>
    <cellStyle name="Hyperlink" xfId="5100" builtinId="8" hidden="1"/>
    <cellStyle name="Hyperlink" xfId="5102" builtinId="8" hidden="1"/>
    <cellStyle name="Hyperlink" xfId="5104" builtinId="8" hidden="1"/>
    <cellStyle name="Hyperlink" xfId="5106" builtinId="8" hidden="1"/>
    <cellStyle name="Hyperlink" xfId="5108" builtinId="8" hidden="1"/>
    <cellStyle name="Hyperlink" xfId="5110" builtinId="8" hidden="1"/>
    <cellStyle name="Hyperlink" xfId="5112" builtinId="8" hidden="1"/>
    <cellStyle name="Hyperlink" xfId="5114" builtinId="8" hidden="1"/>
    <cellStyle name="Hyperlink" xfId="5116" builtinId="8" hidden="1"/>
    <cellStyle name="Hyperlink" xfId="5118" builtinId="8" hidden="1"/>
    <cellStyle name="Hyperlink" xfId="5120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28" builtinId="8" hidden="1"/>
    <cellStyle name="Hyperlink" xfId="5130" builtinId="8" hidden="1"/>
    <cellStyle name="Hyperlink" xfId="5132" builtinId="8" hidden="1"/>
    <cellStyle name="Hyperlink" xfId="5134" builtinId="8" hidden="1"/>
    <cellStyle name="Hyperlink" xfId="5136" builtinId="8" hidden="1"/>
    <cellStyle name="Hyperlink" xfId="5138" builtinId="8" hidden="1"/>
    <cellStyle name="Hyperlink" xfId="5140" builtinId="8" hidden="1"/>
    <cellStyle name="Hyperlink" xfId="5142" builtinId="8" hidden="1"/>
    <cellStyle name="Hyperlink" xfId="5144" builtinId="8" hidden="1"/>
    <cellStyle name="Hyperlink" xfId="5146" builtinId="8" hidden="1"/>
    <cellStyle name="Hyperlink" xfId="5148" builtinId="8" hidden="1"/>
    <cellStyle name="Hyperlink" xfId="5150" builtinId="8" hidden="1"/>
    <cellStyle name="Hyperlink" xfId="5152" builtinId="8" hidden="1"/>
    <cellStyle name="Hyperlink" xfId="5154" builtinId="8" hidden="1"/>
    <cellStyle name="Hyperlink" xfId="5156" builtinId="8" hidden="1"/>
    <cellStyle name="Hyperlink" xfId="5158" builtinId="8" hidden="1"/>
    <cellStyle name="Hyperlink" xfId="5160" builtinId="8" hidden="1"/>
    <cellStyle name="Hyperlink" xfId="5162" builtinId="8" hidden="1"/>
    <cellStyle name="Hyperlink" xfId="5164" builtinId="8" hidden="1"/>
    <cellStyle name="Hyperlink" xfId="5166" builtinId="8" hidden="1"/>
    <cellStyle name="Hyperlink" xfId="5168" builtinId="8" hidden="1"/>
    <cellStyle name="Hyperlink" xfId="5170" builtinId="8" hidden="1"/>
    <cellStyle name="Hyperlink" xfId="5172" builtinId="8" hidden="1"/>
    <cellStyle name="Hyperlink" xfId="5174" builtinId="8" hidden="1"/>
    <cellStyle name="Hyperlink" xfId="5176" builtinId="8" hidden="1"/>
    <cellStyle name="Hyperlink" xfId="5178" builtinId="8" hidden="1"/>
    <cellStyle name="Hyperlink" xfId="5180" builtinId="8" hidden="1"/>
    <cellStyle name="Hyperlink" xfId="5182" builtinId="8" hidden="1"/>
    <cellStyle name="Hyperlink" xfId="5184" builtinId="8" hidden="1"/>
    <cellStyle name="Hyperlink" xfId="5186" builtinId="8" hidden="1"/>
    <cellStyle name="Hyperlink" xfId="5188" builtinId="8" hidden="1"/>
    <cellStyle name="Hyperlink" xfId="5190" builtinId="8" hidden="1"/>
    <cellStyle name="Hyperlink" xfId="5192" builtinId="8" hidden="1"/>
    <cellStyle name="Hyperlink" xfId="5194" builtinId="8" hidden="1"/>
    <cellStyle name="Hyperlink" xfId="5196" builtinId="8" hidden="1"/>
    <cellStyle name="Hyperlink" xfId="5198" builtinId="8" hidden="1"/>
    <cellStyle name="Hyperlink" xfId="5200" builtinId="8" hidden="1"/>
    <cellStyle name="Hyperlink" xfId="5202" builtinId="8" hidden="1"/>
    <cellStyle name="Hyperlink" xfId="5204" builtinId="8" hidden="1"/>
    <cellStyle name="Hyperlink" xfId="5206" builtinId="8" hidden="1"/>
    <cellStyle name="Hyperlink" xfId="5208" builtinId="8" hidden="1"/>
    <cellStyle name="Hyperlink" xfId="5210" builtinId="8" hidden="1"/>
    <cellStyle name="Hyperlink" xfId="5212" builtinId="8" hidden="1"/>
    <cellStyle name="Hyperlink" xfId="5214" builtinId="8" hidden="1"/>
    <cellStyle name="Hyperlink" xfId="5216" builtinId="8" hidden="1"/>
    <cellStyle name="Hyperlink" xfId="5218" builtinId="8" hidden="1"/>
    <cellStyle name="Hyperlink" xfId="5220" builtinId="8" hidden="1"/>
    <cellStyle name="Hyperlink" xfId="5222" builtinId="8" hidden="1"/>
    <cellStyle name="Hyperlink" xfId="5224" builtinId="8" hidden="1"/>
    <cellStyle name="Hyperlink" xfId="5226" builtinId="8" hidden="1"/>
    <cellStyle name="Hyperlink" xfId="5228" builtinId="8" hidden="1"/>
    <cellStyle name="Hyperlink" xfId="5230" builtinId="8" hidden="1"/>
    <cellStyle name="Hyperlink" xfId="5232" builtinId="8" hidden="1"/>
    <cellStyle name="Hyperlink" xfId="5234" builtinId="8" hidden="1"/>
    <cellStyle name="Hyperlink" xfId="5236" builtinId="8" hidden="1"/>
    <cellStyle name="Hyperlink" xfId="5238" builtinId="8" hidden="1"/>
    <cellStyle name="Hyperlink" xfId="5240" builtinId="8" hidden="1"/>
    <cellStyle name="Hyperlink" xfId="5242" builtinId="8" hidden="1"/>
    <cellStyle name="Hyperlink" xfId="5244" builtinId="8" hidden="1"/>
    <cellStyle name="Hyperlink" xfId="5246" builtinId="8" hidden="1"/>
    <cellStyle name="Hyperlink" xfId="5248" builtinId="8" hidden="1"/>
    <cellStyle name="Hyperlink" xfId="5250" builtinId="8" hidden="1"/>
    <cellStyle name="Hyperlink" xfId="5252" builtinId="8" hidden="1"/>
    <cellStyle name="Hyperlink" xfId="5254" builtinId="8" hidden="1"/>
    <cellStyle name="Hyperlink" xfId="5256" builtinId="8" hidden="1"/>
    <cellStyle name="Hyperlink" xfId="5258" builtinId="8" hidden="1"/>
    <cellStyle name="Hyperlink" xfId="5260" builtinId="8" hidden="1"/>
    <cellStyle name="Hyperlink" xfId="5262" builtinId="8" hidden="1"/>
    <cellStyle name="Hyperlink" xfId="5264" builtinId="8" hidden="1"/>
    <cellStyle name="Hyperlink" xfId="5266" builtinId="8" hidden="1"/>
    <cellStyle name="Hyperlink" xfId="5268" builtinId="8" hidden="1"/>
    <cellStyle name="Hyperlink" xfId="5270" builtinId="8" hidden="1"/>
    <cellStyle name="Hyperlink" xfId="5272" builtinId="8" hidden="1"/>
    <cellStyle name="Hyperlink" xfId="5274" builtinId="8" hidden="1"/>
    <cellStyle name="Hyperlink" xfId="5276" builtinId="8" hidden="1"/>
    <cellStyle name="Hyperlink" xfId="5278" builtinId="8" hidden="1"/>
    <cellStyle name="Hyperlink" xfId="5280" builtinId="8" hidden="1"/>
    <cellStyle name="Hyperlink" xfId="5282" builtinId="8" hidden="1"/>
    <cellStyle name="Hyperlink" xfId="5284" builtinId="8" hidden="1"/>
    <cellStyle name="Hyperlink" xfId="5286" builtinId="8" hidden="1"/>
    <cellStyle name="Hyperlink" xfId="5288" builtinId="8" hidden="1"/>
    <cellStyle name="Hyperlink" xfId="5290" builtinId="8" hidden="1"/>
    <cellStyle name="Hyperlink" xfId="5292" builtinId="8" hidden="1"/>
    <cellStyle name="Hyperlink" xfId="5294" builtinId="8" hidden="1"/>
    <cellStyle name="Hyperlink" xfId="5296" builtinId="8" hidden="1"/>
    <cellStyle name="Hyperlink" xfId="5298" builtinId="8" hidden="1"/>
    <cellStyle name="Hyperlink" xfId="5300" builtinId="8" hidden="1"/>
    <cellStyle name="Hyperlink" xfId="5302" builtinId="8" hidden="1"/>
    <cellStyle name="Hyperlink" xfId="5304" builtinId="8" hidden="1"/>
    <cellStyle name="Hyperlink" xfId="5306" builtinId="8" hidden="1"/>
    <cellStyle name="Hyperlink" xfId="5308" builtinId="8" hidden="1"/>
    <cellStyle name="Hyperlink" xfId="5310" builtinId="8" hidden="1"/>
    <cellStyle name="Hyperlink" xfId="5312" builtinId="8" hidden="1"/>
    <cellStyle name="Hyperlink" xfId="5314" builtinId="8" hidden="1"/>
    <cellStyle name="Hyperlink" xfId="5316" builtinId="8" hidden="1"/>
    <cellStyle name="Hyperlink" xfId="5318" builtinId="8" hidden="1"/>
    <cellStyle name="Hyperlink" xfId="5320" builtinId="8" hidden="1"/>
    <cellStyle name="Hyperlink" xfId="5322" builtinId="8" hidden="1"/>
    <cellStyle name="Hyperlink" xfId="5324" builtinId="8" hidden="1"/>
    <cellStyle name="Hyperlink" xfId="5326" builtinId="8" hidden="1"/>
    <cellStyle name="Hyperlink" xfId="5328" builtinId="8" hidden="1"/>
    <cellStyle name="Hyperlink" xfId="5330" builtinId="8" hidden="1"/>
    <cellStyle name="Hyperlink" xfId="5332" builtinId="8" hidden="1"/>
    <cellStyle name="Hyperlink" xfId="5334" builtinId="8" hidden="1"/>
    <cellStyle name="Hyperlink" xfId="5336" builtinId="8" hidden="1"/>
    <cellStyle name="Hyperlink" xfId="5338" builtinId="8" hidden="1"/>
    <cellStyle name="Hyperlink" xfId="5340" builtinId="8" hidden="1"/>
    <cellStyle name="Hyperlink" xfId="5342" builtinId="8" hidden="1"/>
    <cellStyle name="Hyperlink" xfId="5344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52" builtinId="8" hidden="1"/>
    <cellStyle name="Hyperlink" xfId="5354" builtinId="8" hidden="1"/>
    <cellStyle name="Hyperlink" xfId="5356" builtinId="8" hidden="1"/>
    <cellStyle name="Hyperlink" xfId="5358" builtinId="8" hidden="1"/>
    <cellStyle name="Hyperlink" xfId="5360" builtinId="8" hidden="1"/>
    <cellStyle name="Hyperlink" xfId="5362" builtinId="8" hidden="1"/>
    <cellStyle name="Hyperlink" xfId="5364" builtinId="8" hidden="1"/>
    <cellStyle name="Hyperlink" xfId="5366" builtinId="8" hidden="1"/>
    <cellStyle name="Hyperlink" xfId="5368" builtinId="8" hidden="1"/>
    <cellStyle name="Hyperlink" xfId="5370" builtinId="8" hidden="1"/>
    <cellStyle name="Hyperlink" xfId="5372" builtinId="8" hidden="1"/>
    <cellStyle name="Hyperlink" xfId="5374" builtinId="8" hidden="1"/>
    <cellStyle name="Hyperlink" xfId="5376" builtinId="8" hidden="1"/>
    <cellStyle name="Hyperlink" xfId="5378" builtinId="8" hidden="1"/>
    <cellStyle name="Hyperlink" xfId="5380" builtinId="8" hidden="1"/>
    <cellStyle name="Hyperlink" xfId="5382" builtinId="8" hidden="1"/>
    <cellStyle name="Hyperlink" xfId="5384" builtinId="8" hidden="1"/>
    <cellStyle name="Hyperlink" xfId="5386" builtinId="8" hidden="1"/>
    <cellStyle name="Hyperlink" xfId="5388" builtinId="8" hidden="1"/>
    <cellStyle name="Hyperlink" xfId="5390" builtinId="8" hidden="1"/>
    <cellStyle name="Hyperlink" xfId="5392" builtinId="8" hidden="1"/>
    <cellStyle name="Hyperlink" xfId="5394" builtinId="8" hidden="1"/>
    <cellStyle name="Hyperlink" xfId="5396" builtinId="8" hidden="1"/>
    <cellStyle name="Hyperlink" xfId="5398" builtinId="8" hidden="1"/>
    <cellStyle name="Hyperlink" xfId="5400" builtinId="8" hidden="1"/>
    <cellStyle name="Hyperlink" xfId="5402" builtinId="8" hidden="1"/>
    <cellStyle name="Hyperlink" xfId="5404" builtinId="8" hidden="1"/>
    <cellStyle name="Hyperlink" xfId="5406" builtinId="8" hidden="1"/>
    <cellStyle name="Hyperlink" xfId="5408" builtinId="8" hidden="1"/>
    <cellStyle name="Hyperlink" xfId="5410" builtinId="8" hidden="1"/>
    <cellStyle name="Hyperlink" xfId="5412" builtinId="8" hidden="1"/>
    <cellStyle name="Hyperlink" xfId="5414" builtinId="8" hidden="1"/>
    <cellStyle name="Hyperlink" xfId="5416" builtinId="8" hidden="1"/>
    <cellStyle name="Hyperlink" xfId="5418" builtinId="8" hidden="1"/>
    <cellStyle name="Hyperlink" xfId="5420" builtinId="8" hidden="1"/>
    <cellStyle name="Hyperlink" xfId="5422" builtinId="8" hidden="1"/>
    <cellStyle name="Hyperlink" xfId="5424" builtinId="8" hidden="1"/>
    <cellStyle name="Hyperlink" xfId="5426" builtinId="8" hidden="1"/>
    <cellStyle name="Hyperlink" xfId="5428" builtinId="8" hidden="1"/>
    <cellStyle name="Hyperlink" xfId="5430" builtinId="8" hidden="1"/>
    <cellStyle name="Hyperlink" xfId="5432" builtinId="8" hidden="1"/>
    <cellStyle name="Hyperlink" xfId="5434" builtinId="8" hidden="1"/>
    <cellStyle name="Hyperlink" xfId="5436" builtinId="8" hidden="1"/>
    <cellStyle name="Hyperlink" xfId="5438" builtinId="8" hidden="1"/>
    <cellStyle name="Hyperlink" xfId="5440" builtinId="8" hidden="1"/>
    <cellStyle name="Hyperlink" xfId="5442" builtinId="8" hidden="1"/>
    <cellStyle name="Hyperlink" xfId="5444" builtinId="8" hidden="1"/>
    <cellStyle name="Hyperlink" xfId="5446" builtinId="8" hidden="1"/>
    <cellStyle name="Hyperlink" xfId="5448" builtinId="8" hidden="1"/>
    <cellStyle name="Hyperlink" xfId="5450" builtinId="8" hidden="1"/>
    <cellStyle name="Hyperlink" xfId="5452" builtinId="8" hidden="1"/>
    <cellStyle name="Hyperlink" xfId="5454" builtinId="8" hidden="1"/>
    <cellStyle name="Hyperlink" xfId="5456" builtinId="8" hidden="1"/>
    <cellStyle name="Hyperlink" xfId="5458" builtinId="8" hidden="1"/>
    <cellStyle name="Hyperlink" xfId="5460" builtinId="8" hidden="1"/>
    <cellStyle name="Hyperlink" xfId="5462" builtinId="8" hidden="1"/>
    <cellStyle name="Hyperlink" xfId="5464" builtinId="8" hidden="1"/>
    <cellStyle name="Hyperlink" xfId="5466" builtinId="8" hidden="1"/>
    <cellStyle name="Hyperlink" xfId="5468" builtinId="8" hidden="1"/>
    <cellStyle name="Hyperlink" xfId="547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78" builtinId="8" hidden="1"/>
    <cellStyle name="Hyperlink" xfId="5480" builtinId="8" hidden="1"/>
    <cellStyle name="Hyperlink" xfId="5482" builtinId="8" hidden="1"/>
    <cellStyle name="Hyperlink" xfId="5484" builtinId="8" hidden="1"/>
    <cellStyle name="Hyperlink" xfId="5486" builtinId="8" hidden="1"/>
    <cellStyle name="Hyperlink" xfId="5488" builtinId="8" hidden="1"/>
    <cellStyle name="Hyperlink" xfId="5490" builtinId="8" hidden="1"/>
    <cellStyle name="Hyperlink" xfId="5492" builtinId="8" hidden="1"/>
    <cellStyle name="Hyperlink" xfId="5494" builtinId="8" hidden="1"/>
    <cellStyle name="Hyperlink" xfId="5496" builtinId="8" hidden="1"/>
    <cellStyle name="Hyperlink" xfId="5498" builtinId="8" hidden="1"/>
    <cellStyle name="Hyperlink" xfId="5500" builtinId="8" hidden="1"/>
    <cellStyle name="Hyperlink" xfId="5502" builtinId="8" hidden="1"/>
    <cellStyle name="Hyperlink" xfId="5504" builtinId="8" hidden="1"/>
    <cellStyle name="Hyperlink" xfId="5506" builtinId="8" hidden="1"/>
    <cellStyle name="Hyperlink" xfId="5508" builtinId="8" hidden="1"/>
    <cellStyle name="Hyperlink" xfId="5510" builtinId="8" hidden="1"/>
    <cellStyle name="Hyperlink" xfId="5512" builtinId="8" hidden="1"/>
    <cellStyle name="Hyperlink" xfId="5514" builtinId="8" hidden="1"/>
    <cellStyle name="Hyperlink" xfId="5516" builtinId="8" hidden="1"/>
    <cellStyle name="Hyperlink" xfId="5518" builtinId="8" hidden="1"/>
    <cellStyle name="Hyperlink" xfId="5520" builtinId="8" hidden="1"/>
    <cellStyle name="Hyperlink" xfId="5522" builtinId="8" hidden="1"/>
    <cellStyle name="Hyperlink" xfId="5524" builtinId="8" hidden="1"/>
    <cellStyle name="Hyperlink" xfId="5526" builtinId="8" hidden="1"/>
    <cellStyle name="Hyperlink" xfId="5528" builtinId="8" hidden="1"/>
    <cellStyle name="Hyperlink" xfId="5530" builtinId="8" hidden="1"/>
    <cellStyle name="Hyperlink" xfId="5532" builtinId="8" hidden="1"/>
    <cellStyle name="Hyperlink" xfId="5534" builtinId="8" hidden="1"/>
    <cellStyle name="Hyperlink" xfId="5536" builtinId="8" hidden="1"/>
    <cellStyle name="Hyperlink" xfId="5538" builtinId="8" hidden="1"/>
    <cellStyle name="Hyperlink" xfId="5540" builtinId="8" hidden="1"/>
    <cellStyle name="Hyperlink" xfId="5542" builtinId="8" hidden="1"/>
    <cellStyle name="Hyperlink" xfId="5544" builtinId="8" hidden="1"/>
    <cellStyle name="Hyperlink" xfId="5546" builtinId="8" hidden="1"/>
    <cellStyle name="Hyperlink" xfId="5548" builtinId="8" hidden="1"/>
    <cellStyle name="Hyperlink" xfId="5550" builtinId="8" hidden="1"/>
    <cellStyle name="Hyperlink" xfId="5552" builtinId="8" hidden="1"/>
    <cellStyle name="Hyperlink" xfId="5554" builtinId="8" hidden="1"/>
    <cellStyle name="Hyperlink" xfId="5556" builtinId="8" hidden="1"/>
    <cellStyle name="Hyperlink" xfId="5558" builtinId="8" hidden="1"/>
    <cellStyle name="Hyperlink" xfId="5560" builtinId="8" hidden="1"/>
    <cellStyle name="Hyperlink" xfId="5562" builtinId="8" hidden="1"/>
    <cellStyle name="Hyperlink" xfId="5564" builtinId="8" hidden="1"/>
    <cellStyle name="Hyperlink" xfId="5566" builtinId="8" hidden="1"/>
    <cellStyle name="Hyperlink" xfId="5568" builtinId="8" hidden="1"/>
    <cellStyle name="Hyperlink" xfId="5570" builtinId="8" hidden="1"/>
    <cellStyle name="Hyperlink" xfId="5572" builtinId="8" hidden="1"/>
    <cellStyle name="Hyperlink" xfId="5574" builtinId="8" hidden="1"/>
    <cellStyle name="Hyperlink" xfId="5576" builtinId="8" hidden="1"/>
    <cellStyle name="Hyperlink" xfId="5578" builtinId="8" hidden="1"/>
    <cellStyle name="Hyperlink" xfId="5580" builtinId="8" hidden="1"/>
    <cellStyle name="Hyperlink" xfId="5582" builtinId="8" hidden="1"/>
    <cellStyle name="Hyperlink" xfId="5584" builtinId="8" hidden="1"/>
    <cellStyle name="Hyperlink" xfId="5586" builtinId="8" hidden="1"/>
    <cellStyle name="Hyperlink" xfId="5588" builtinId="8" hidden="1"/>
    <cellStyle name="Hyperlink" xfId="5590" builtinId="8" hidden="1"/>
    <cellStyle name="Hyperlink" xfId="5592" builtinId="8" hidden="1"/>
    <cellStyle name="Hyperlink" xfId="5594" builtinId="8" hidden="1"/>
    <cellStyle name="Hyperlink" xfId="5596" builtinId="8" hidden="1"/>
    <cellStyle name="Hyperlink" xfId="5598" builtinId="8" hidden="1"/>
    <cellStyle name="Hyperlink" xfId="5600" builtinId="8" hidden="1"/>
    <cellStyle name="Hyperlink" xfId="5602" builtinId="8" hidden="1"/>
    <cellStyle name="Hyperlink" xfId="5604" builtinId="8" hidden="1"/>
    <cellStyle name="Hyperlink" xfId="5606" builtinId="8" hidden="1"/>
    <cellStyle name="Hyperlink" xfId="5608" builtinId="8" hidden="1"/>
    <cellStyle name="Hyperlink" xfId="5610" builtinId="8" hidden="1"/>
    <cellStyle name="Hyperlink" xfId="5612" builtinId="8" hidden="1"/>
    <cellStyle name="Hyperlink" xfId="5614" builtinId="8" hidden="1"/>
    <cellStyle name="Hyperlink" xfId="5616" builtinId="8" hidden="1"/>
    <cellStyle name="Hyperlink" xfId="5618" builtinId="8" hidden="1"/>
    <cellStyle name="Hyperlink" xfId="5620" builtinId="8" hidden="1"/>
    <cellStyle name="Hyperlink" xfId="5622" builtinId="8" hidden="1"/>
    <cellStyle name="Hyperlink" xfId="5624" builtinId="8" hidden="1"/>
    <cellStyle name="Hyperlink" xfId="5626" builtinId="8" hidden="1"/>
    <cellStyle name="Hyperlink" xfId="5628" builtinId="8" hidden="1"/>
    <cellStyle name="Hyperlink" xfId="5630" builtinId="8" hidden="1"/>
    <cellStyle name="Hyperlink" xfId="5632" builtinId="8" hidden="1"/>
    <cellStyle name="Hyperlink" xfId="5634" builtinId="8" hidden="1"/>
    <cellStyle name="Hyperlink" xfId="5636" builtinId="8" hidden="1"/>
    <cellStyle name="Hyperlink" xfId="5638" builtinId="8" hidden="1"/>
    <cellStyle name="Hyperlink" xfId="5640" builtinId="8" hidden="1"/>
    <cellStyle name="Hyperlink" xfId="5642" builtinId="8" hidden="1"/>
    <cellStyle name="Hyperlink" xfId="5644" builtinId="8" hidden="1"/>
    <cellStyle name="Hyperlink" xfId="5646" builtinId="8" hidden="1"/>
    <cellStyle name="Hyperlink" xfId="5648" builtinId="8" hidden="1"/>
    <cellStyle name="Hyperlink" xfId="5650" builtinId="8" hidden="1"/>
    <cellStyle name="Hyperlink" xfId="5652" builtinId="8" hidden="1"/>
    <cellStyle name="Hyperlink" xfId="5654" builtinId="8" hidden="1"/>
    <cellStyle name="Hyperlink" xfId="5656" builtinId="8" hidden="1"/>
    <cellStyle name="Hyperlink" xfId="5658" builtinId="8" hidden="1"/>
    <cellStyle name="Hyperlink" xfId="5660" builtinId="8" hidden="1"/>
    <cellStyle name="Hyperlink" xfId="5662" builtinId="8" hidden="1"/>
    <cellStyle name="Hyperlink" xfId="5664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72" builtinId="8" hidden="1"/>
    <cellStyle name="Hyperlink" xfId="5674" builtinId="8" hidden="1"/>
    <cellStyle name="Hyperlink" xfId="5676" builtinId="8" hidden="1"/>
    <cellStyle name="Hyperlink" xfId="5678" builtinId="8" hidden="1"/>
    <cellStyle name="Hyperlink" xfId="5680" builtinId="8" hidden="1"/>
    <cellStyle name="Hyperlink" xfId="5682" builtinId="8" hidden="1"/>
    <cellStyle name="Hyperlink" xfId="5684" builtinId="8" hidden="1"/>
    <cellStyle name="Hyperlink" xfId="5686" builtinId="8" hidden="1"/>
    <cellStyle name="Hyperlink" xfId="5688" builtinId="8" hidden="1"/>
    <cellStyle name="Hyperlink" xfId="5690" builtinId="8" hidden="1"/>
    <cellStyle name="Hyperlink" xfId="5692" builtinId="8" hidden="1"/>
    <cellStyle name="Hyperlink" xfId="5694" builtinId="8" hidden="1"/>
    <cellStyle name="Hyperlink" xfId="5696" builtinId="8" hidden="1"/>
    <cellStyle name="Hyperlink" xfId="5698" builtinId="8" hidden="1"/>
    <cellStyle name="Hyperlink" xfId="5700" builtinId="8" hidden="1"/>
    <cellStyle name="Hyperlink" xfId="5702" builtinId="8" hidden="1"/>
    <cellStyle name="Hyperlink" xfId="5704" builtinId="8" hidden="1"/>
    <cellStyle name="Hyperlink" xfId="5706" builtinId="8" hidden="1"/>
    <cellStyle name="Hyperlink" xfId="5708" builtinId="8" hidden="1"/>
    <cellStyle name="Hyperlink" xfId="5710" builtinId="8" hidden="1"/>
    <cellStyle name="Hyperlink" xfId="5712" builtinId="8" hidden="1"/>
    <cellStyle name="Hyperlink" xfId="5714" builtinId="8" hidden="1"/>
    <cellStyle name="Hyperlink" xfId="5716" builtinId="8" hidden="1"/>
    <cellStyle name="Hyperlink" xfId="5718" builtinId="8" hidden="1"/>
    <cellStyle name="Hyperlink" xfId="5720" builtinId="8" hidden="1"/>
    <cellStyle name="Hyperlink" xfId="5722" builtinId="8" hidden="1"/>
    <cellStyle name="Hyperlink" xfId="5724" builtinId="8" hidden="1"/>
    <cellStyle name="Hyperlink" xfId="5726" builtinId="8" hidden="1"/>
    <cellStyle name="Hyperlink" xfId="5728" builtinId="8" hidden="1"/>
    <cellStyle name="Hyperlink" xfId="5730" builtinId="8" hidden="1"/>
    <cellStyle name="Hyperlink" xfId="5732" builtinId="8" hidden="1"/>
    <cellStyle name="Hyperlink" xfId="5734" builtinId="8" hidden="1"/>
    <cellStyle name="Hyperlink" xfId="5736" builtinId="8" hidden="1"/>
    <cellStyle name="Hyperlink" xfId="5738" builtinId="8" hidden="1"/>
    <cellStyle name="Hyperlink" xfId="5740" builtinId="8" hidden="1"/>
    <cellStyle name="Hyperlink" xfId="5742" builtinId="8" hidden="1"/>
    <cellStyle name="Hyperlink" xfId="5744" builtinId="8" hidden="1"/>
    <cellStyle name="Hyperlink" xfId="5746" builtinId="8" hidden="1"/>
    <cellStyle name="Hyperlink" xfId="5748" builtinId="8" hidden="1"/>
    <cellStyle name="Hyperlink" xfId="5750" builtinId="8" hidden="1"/>
    <cellStyle name="Hyperlink" xfId="5752" builtinId="8" hidden="1"/>
    <cellStyle name="Hyperlink" xfId="5754" builtinId="8" hidden="1"/>
    <cellStyle name="Hyperlink" xfId="5756" builtinId="8" hidden="1"/>
    <cellStyle name="Hyperlink" xfId="5758" builtinId="8" hidden="1"/>
    <cellStyle name="Hyperlink" xfId="5760" builtinId="8" hidden="1"/>
    <cellStyle name="Hyperlink" xfId="5762" builtinId="8" hidden="1"/>
    <cellStyle name="Hyperlink" xfId="5764" builtinId="8" hidden="1"/>
    <cellStyle name="Hyperlink" xfId="5766" builtinId="8" hidden="1"/>
    <cellStyle name="Hyperlink" xfId="5768" builtinId="8" hidden="1"/>
    <cellStyle name="Hyperlink" xfId="5770" builtinId="8" hidden="1"/>
    <cellStyle name="Hyperlink" xfId="5772" builtinId="8" hidden="1"/>
    <cellStyle name="Hyperlink" xfId="5774" builtinId="8" hidden="1"/>
    <cellStyle name="Hyperlink" xfId="5776" builtinId="8" hidden="1"/>
    <cellStyle name="Hyperlink" xfId="5778" builtinId="8" hidden="1"/>
    <cellStyle name="Hyperlink" xfId="5780" builtinId="8" hidden="1"/>
    <cellStyle name="Hyperlink" xfId="5782" builtinId="8" hidden="1"/>
    <cellStyle name="Hyperlink" xfId="5784" builtinId="8" hidden="1"/>
    <cellStyle name="Hyperlink" xfId="5786" builtinId="8" hidden="1"/>
    <cellStyle name="Hyperlink" xfId="5788" builtinId="8" hidden="1"/>
    <cellStyle name="Hyperlink" xfId="5790" builtinId="8" hidden="1"/>
    <cellStyle name="Hyperlink" xfId="5792" builtinId="8" hidden="1"/>
    <cellStyle name="Hyperlink" xfId="5794" builtinId="8" hidden="1"/>
    <cellStyle name="Hyperlink" xfId="5796" builtinId="8" hidden="1"/>
    <cellStyle name="Hyperlink" xfId="5798" builtinId="8" hidden="1"/>
    <cellStyle name="Hyperlink" xfId="5800" builtinId="8" hidden="1"/>
    <cellStyle name="Hyperlink" xfId="5802" builtinId="8" hidden="1"/>
    <cellStyle name="Hyperlink" xfId="5804" builtinId="8" hidden="1"/>
    <cellStyle name="Hyperlink" xfId="5806" builtinId="8" hidden="1"/>
    <cellStyle name="Hyperlink" xfId="5808" builtinId="8" hidden="1"/>
    <cellStyle name="Hyperlink" xfId="5810" builtinId="8" hidden="1"/>
    <cellStyle name="Hyperlink" xfId="5812" builtinId="8" hidden="1"/>
    <cellStyle name="Hyperlink" xfId="5814" builtinId="8" hidden="1"/>
    <cellStyle name="Hyperlink" xfId="5816" builtinId="8" hidden="1"/>
    <cellStyle name="Hyperlink" xfId="5818" builtinId="8" hidden="1"/>
    <cellStyle name="Hyperlink" xfId="5820" builtinId="8" hidden="1"/>
    <cellStyle name="Hyperlink" xfId="5822" builtinId="8" hidden="1"/>
    <cellStyle name="Hyperlink" xfId="5824" builtinId="8" hidden="1"/>
    <cellStyle name="Hyperlink" xfId="5826" builtinId="8" hidden="1"/>
    <cellStyle name="Hyperlink" xfId="5828" builtinId="8" hidden="1"/>
    <cellStyle name="Hyperlink" xfId="5830" builtinId="8" hidden="1"/>
    <cellStyle name="Hyperlink" xfId="5832" builtinId="8" hidden="1"/>
    <cellStyle name="Hyperlink" xfId="5834" builtinId="8" hidden="1"/>
    <cellStyle name="Hyperlink" xfId="5836" builtinId="8" hidden="1"/>
    <cellStyle name="Hyperlink" xfId="5838" builtinId="8" hidden="1"/>
    <cellStyle name="Hyperlink" xfId="5840" builtinId="8" hidden="1"/>
    <cellStyle name="Hyperlink" xfId="5842" builtinId="8" hidden="1"/>
    <cellStyle name="Hyperlink" xfId="5844" builtinId="8" hidden="1"/>
    <cellStyle name="Hyperlink" xfId="5846" builtinId="8" hidden="1"/>
    <cellStyle name="Hyperlink" xfId="5848" builtinId="8" hidden="1"/>
    <cellStyle name="Hyperlink" xfId="5850" builtinId="8" hidden="1"/>
    <cellStyle name="Hyperlink" xfId="5852" builtinId="8" hidden="1"/>
    <cellStyle name="Hyperlink" xfId="585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862" builtinId="8" hidden="1"/>
    <cellStyle name="Hyperlink" xfId="5864" builtinId="8" hidden="1"/>
    <cellStyle name="Hyperlink" xfId="5866" builtinId="8" hidden="1"/>
    <cellStyle name="Hyperlink" xfId="5868" builtinId="8" hidden="1"/>
    <cellStyle name="Hyperlink" xfId="5870" builtinId="8" hidden="1"/>
    <cellStyle name="Hyperlink" xfId="5872" builtinId="8" hidden="1"/>
    <cellStyle name="Hyperlink" xfId="5874" builtinId="8" hidden="1"/>
    <cellStyle name="Hyperlink" xfId="5876" builtinId="8" hidden="1"/>
    <cellStyle name="Hyperlink" xfId="5878" builtinId="8" hidden="1"/>
    <cellStyle name="Hyperlink" xfId="5880" builtinId="8" hidden="1"/>
    <cellStyle name="Hyperlink" xfId="5882" builtinId="8" hidden="1"/>
    <cellStyle name="Hyperlink" xfId="5884" builtinId="8" hidden="1"/>
    <cellStyle name="Hyperlink" xfId="5886" builtinId="8" hidden="1"/>
    <cellStyle name="Hyperlink" xfId="5888" builtinId="8" hidden="1"/>
    <cellStyle name="Hyperlink" xfId="5890" builtinId="8" hidden="1"/>
    <cellStyle name="Hyperlink" xfId="5892" builtinId="8" hidden="1"/>
    <cellStyle name="Hyperlink" xfId="5894" builtinId="8" hidden="1"/>
    <cellStyle name="Hyperlink" xfId="5896" builtinId="8" hidden="1"/>
    <cellStyle name="Hyperlink" xfId="5898" builtinId="8" hidden="1"/>
    <cellStyle name="Hyperlink" xfId="5900" builtinId="8" hidden="1"/>
    <cellStyle name="Hyperlink" xfId="5902" builtinId="8" hidden="1"/>
    <cellStyle name="Hyperlink" xfId="5904" builtinId="8" hidden="1"/>
    <cellStyle name="Hyperlink" xfId="5906" builtinId="8" hidden="1"/>
    <cellStyle name="Hyperlink" xfId="5908" builtinId="8" hidden="1"/>
    <cellStyle name="Hyperlink" xfId="5910" builtinId="8" hidden="1"/>
    <cellStyle name="Hyperlink" xfId="5912" builtinId="8" hidden="1"/>
    <cellStyle name="Hyperlink" xfId="5914" builtinId="8" hidden="1"/>
    <cellStyle name="Hyperlink" xfId="5916" builtinId="8" hidden="1"/>
    <cellStyle name="Hyperlink" xfId="5918" builtinId="8" hidden="1"/>
    <cellStyle name="Hyperlink" xfId="5920" builtinId="8" hidden="1"/>
    <cellStyle name="Hyperlink" xfId="5922" builtinId="8" hidden="1"/>
    <cellStyle name="Hyperlink" xfId="5924" builtinId="8" hidden="1"/>
    <cellStyle name="Hyperlink" xfId="5926" builtinId="8" hidden="1"/>
    <cellStyle name="Hyperlink" xfId="5928" builtinId="8" hidden="1"/>
    <cellStyle name="Hyperlink" xfId="5930" builtinId="8" hidden="1"/>
    <cellStyle name="Hyperlink" xfId="5932" builtinId="8" hidden="1"/>
    <cellStyle name="Hyperlink" xfId="5934" builtinId="8" hidden="1"/>
    <cellStyle name="Hyperlink" xfId="5936" builtinId="8" hidden="1"/>
    <cellStyle name="Hyperlink" xfId="5938" builtinId="8" hidden="1"/>
    <cellStyle name="Hyperlink" xfId="5940" builtinId="8" hidden="1"/>
    <cellStyle name="Hyperlink" xfId="5942" builtinId="8" hidden="1"/>
    <cellStyle name="Hyperlink" xfId="5944" builtinId="8" hidden="1"/>
    <cellStyle name="Hyperlink" xfId="5946" builtinId="8" hidden="1"/>
    <cellStyle name="Hyperlink" xfId="5948" builtinId="8" hidden="1"/>
    <cellStyle name="Hyperlink" xfId="595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58" builtinId="8" hidden="1"/>
    <cellStyle name="Hyperlink" xfId="5960" builtinId="8" hidden="1"/>
    <cellStyle name="Hyperlink" xfId="5962" builtinId="8" hidden="1"/>
    <cellStyle name="Hyperlink" xfId="5964" builtinId="8" hidden="1"/>
    <cellStyle name="Hyperlink" xfId="5966" builtinId="8" hidden="1"/>
    <cellStyle name="Hyperlink" xfId="5968" builtinId="8" hidden="1"/>
    <cellStyle name="Hyperlink" xfId="5970" builtinId="8" hidden="1"/>
    <cellStyle name="Hyperlink" xfId="5972" builtinId="8" hidden="1"/>
    <cellStyle name="Hyperlink" xfId="5974" builtinId="8" hidden="1"/>
    <cellStyle name="Hyperlink" xfId="5976" builtinId="8" hidden="1"/>
    <cellStyle name="Hyperlink" xfId="5978" builtinId="8" hidden="1"/>
    <cellStyle name="Hyperlink" xfId="5980" builtinId="8" hidden="1"/>
    <cellStyle name="Hyperlink" xfId="5982" builtinId="8" hidden="1"/>
    <cellStyle name="Hyperlink" xfId="5984" builtinId="8" hidden="1"/>
    <cellStyle name="Hyperlink" xfId="5986" builtinId="8" hidden="1"/>
    <cellStyle name="Hyperlink" xfId="5988" builtinId="8" hidden="1"/>
    <cellStyle name="Hyperlink" xfId="5990" builtinId="8" hidden="1"/>
    <cellStyle name="Hyperlink" xfId="5992" builtinId="8" hidden="1"/>
    <cellStyle name="Hyperlink" xfId="5994" builtinId="8" hidden="1"/>
    <cellStyle name="Hyperlink" xfId="5996" builtinId="8" hidden="1"/>
    <cellStyle name="Hyperlink" xfId="5998" builtinId="8" hidden="1"/>
    <cellStyle name="Hyperlink" xfId="6000" builtinId="8" hidden="1"/>
    <cellStyle name="Hyperlink" xfId="6002" builtinId="8" hidden="1"/>
    <cellStyle name="Hyperlink" xfId="6004" builtinId="8" hidden="1"/>
    <cellStyle name="Hyperlink" xfId="6006" builtinId="8" hidden="1"/>
    <cellStyle name="Hyperlink" xfId="6008" builtinId="8" hidden="1"/>
    <cellStyle name="Hyperlink" xfId="6010" builtinId="8" hidden="1"/>
    <cellStyle name="Hyperlink" xfId="6012" builtinId="8" hidden="1"/>
    <cellStyle name="Hyperlink" xfId="6014" builtinId="8" hidden="1"/>
    <cellStyle name="Hyperlink" xfId="6016" builtinId="8" hidden="1"/>
    <cellStyle name="Hyperlink" xfId="6018" builtinId="8" hidden="1"/>
    <cellStyle name="Hyperlink" xfId="6020" builtinId="8" hidden="1"/>
    <cellStyle name="Hyperlink" xfId="6022" builtinId="8" hidden="1"/>
    <cellStyle name="Hyperlink" xfId="6024" builtinId="8" hidden="1"/>
    <cellStyle name="Hyperlink" xfId="6026" builtinId="8" hidden="1"/>
    <cellStyle name="Hyperlink" xfId="6028" builtinId="8" hidden="1"/>
    <cellStyle name="Hyperlink" xfId="6030" builtinId="8" hidden="1"/>
    <cellStyle name="Hyperlink" xfId="6032" builtinId="8" hidden="1"/>
    <cellStyle name="Hyperlink" xfId="6034" builtinId="8" hidden="1"/>
    <cellStyle name="Hyperlink" xfId="6036" builtinId="8" hidden="1"/>
    <cellStyle name="Hyperlink" xfId="6038" builtinId="8" hidden="1"/>
    <cellStyle name="Hyperlink" xfId="6040" builtinId="8" hidden="1"/>
    <cellStyle name="Hyperlink" xfId="6042" builtinId="8" hidden="1"/>
    <cellStyle name="Hyperlink" xfId="6044" builtinId="8" hidden="1"/>
    <cellStyle name="Hyperlink" xfId="6046" builtinId="8" hidden="1"/>
    <cellStyle name="Hyperlink" xfId="6048" builtinId="8" hidden="1"/>
    <cellStyle name="Hyperlink" xfId="6050" builtinId="8" hidden="1"/>
    <cellStyle name="Hyperlink" xfId="6052" builtinId="8" hidden="1"/>
    <cellStyle name="Hyperlink" xfId="6054" builtinId="8" hidden="1"/>
    <cellStyle name="Hyperlink" xfId="6056" builtinId="8" hidden="1"/>
    <cellStyle name="Hyperlink" xfId="6058" builtinId="8" hidden="1"/>
    <cellStyle name="Hyperlink" xfId="6060" builtinId="8" hidden="1"/>
    <cellStyle name="Hyperlink" xfId="6062" builtinId="8" hidden="1"/>
    <cellStyle name="Hyperlink" xfId="6064" builtinId="8" hidden="1"/>
    <cellStyle name="Hyperlink" xfId="6066" builtinId="8" hidden="1"/>
    <cellStyle name="Hyperlink" xfId="6068" builtinId="8" hidden="1"/>
    <cellStyle name="Hyperlink" xfId="6070" builtinId="8" hidden="1"/>
    <cellStyle name="Hyperlink" xfId="6072" builtinId="8" hidden="1"/>
    <cellStyle name="Hyperlink" xfId="6074" builtinId="8" hidden="1"/>
    <cellStyle name="Hyperlink" xfId="6076" builtinId="8" hidden="1"/>
    <cellStyle name="Hyperlink" xfId="6078" builtinId="8" hidden="1"/>
    <cellStyle name="Hyperlink" xfId="6080" builtinId="8" hidden="1"/>
    <cellStyle name="Hyperlink" xfId="6082" builtinId="8" hidden="1"/>
    <cellStyle name="Hyperlink" xfId="6084" builtinId="8" hidden="1"/>
    <cellStyle name="Hyperlink" xfId="6086" builtinId="8" hidden="1"/>
    <cellStyle name="Hyperlink" xfId="6088" builtinId="8" hidden="1"/>
    <cellStyle name="Hyperlink" xfId="6090" builtinId="8" hidden="1"/>
    <cellStyle name="Hyperlink" xfId="6092" builtinId="8" hidden="1"/>
    <cellStyle name="Hyperlink" xfId="6094" builtinId="8" hidden="1"/>
    <cellStyle name="Hyperlink" xfId="6096" builtinId="8" hidden="1"/>
    <cellStyle name="Hyperlink" xfId="6098" builtinId="8" hidden="1"/>
    <cellStyle name="Hyperlink" xfId="6100" builtinId="8" hidden="1"/>
    <cellStyle name="Hyperlink" xfId="6102" builtinId="8" hidden="1"/>
    <cellStyle name="Hyperlink" xfId="6104" builtinId="8" hidden="1"/>
    <cellStyle name="Hyperlink" xfId="6106" builtinId="8" hidden="1"/>
    <cellStyle name="Hyperlink" xfId="6108" builtinId="8" hidden="1"/>
    <cellStyle name="Hyperlink" xfId="6110" builtinId="8" hidden="1"/>
    <cellStyle name="Hyperlink" xfId="6112" builtinId="8" hidden="1"/>
    <cellStyle name="Hyperlink" xfId="6114" builtinId="8" hidden="1"/>
    <cellStyle name="Hyperlink" xfId="6116" builtinId="8" hidden="1"/>
    <cellStyle name="Hyperlink" xfId="6118" builtinId="8" hidden="1"/>
    <cellStyle name="Hyperlink" xfId="6120" builtinId="8" hidden="1"/>
    <cellStyle name="Hyperlink" xfId="6122" builtinId="8" hidden="1"/>
    <cellStyle name="Hyperlink" xfId="6124" builtinId="8" hidden="1"/>
    <cellStyle name="Hyperlink" xfId="6126" builtinId="8" hidden="1"/>
    <cellStyle name="Hyperlink" xfId="6128" builtinId="8" hidden="1"/>
    <cellStyle name="Hyperlink" xfId="6130" builtinId="8" hidden="1"/>
    <cellStyle name="Hyperlink" xfId="6132" builtinId="8" hidden="1"/>
    <cellStyle name="Hyperlink" xfId="6134" builtinId="8" hidden="1"/>
    <cellStyle name="Hyperlink" xfId="6136" builtinId="8" hidden="1"/>
    <cellStyle name="Hyperlink" xfId="6138" builtinId="8" hidden="1"/>
    <cellStyle name="Hyperlink" xfId="6140" builtinId="8" hidden="1"/>
    <cellStyle name="Hyperlink" xfId="6142" builtinId="8" hidden="1"/>
    <cellStyle name="Hyperlink" xfId="6144" builtinId="8" hidden="1"/>
    <cellStyle name="Hyperlink" xfId="6146" builtinId="8" hidden="1"/>
    <cellStyle name="Hyperlink" xfId="6148" builtinId="8" hidden="1"/>
    <cellStyle name="Hyperlink" xfId="6150" builtinId="8" hidden="1"/>
    <cellStyle name="Hyperlink" xfId="6152" builtinId="8" hidden="1"/>
    <cellStyle name="Hyperlink" xfId="6154" builtinId="8" hidden="1"/>
    <cellStyle name="Hyperlink" xfId="6156" builtinId="8" hidden="1"/>
    <cellStyle name="Hyperlink" xfId="6158" builtinId="8" hidden="1"/>
    <cellStyle name="Hyperlink" xfId="6160" builtinId="8" hidden="1"/>
    <cellStyle name="Hyperlink" xfId="6162" builtinId="8" hidden="1"/>
    <cellStyle name="Hyperlink" xfId="6164" builtinId="8" hidden="1"/>
    <cellStyle name="Hyperlink" xfId="6166" builtinId="8" hidden="1"/>
    <cellStyle name="Hyperlink" xfId="6168" builtinId="8" hidden="1"/>
    <cellStyle name="Hyperlink" xfId="6170" builtinId="8" hidden="1"/>
    <cellStyle name="Hyperlink" xfId="6172" builtinId="8" hidden="1"/>
    <cellStyle name="Hyperlink" xfId="6174" builtinId="8" hidden="1"/>
    <cellStyle name="Hyperlink" xfId="6176" builtinId="8" hidden="1"/>
    <cellStyle name="Hyperlink" xfId="6178" builtinId="8" hidden="1"/>
    <cellStyle name="Hyperlink" xfId="6180" builtinId="8" hidden="1"/>
    <cellStyle name="Hyperlink" xfId="6182" builtinId="8" hidden="1"/>
    <cellStyle name="Hyperlink" xfId="6184" builtinId="8" hidden="1"/>
    <cellStyle name="Hyperlink" xfId="6186" builtinId="8" hidden="1"/>
    <cellStyle name="Hyperlink" xfId="6188" builtinId="8" hidden="1"/>
    <cellStyle name="Hyperlink" xfId="6190" builtinId="8" hidden="1"/>
    <cellStyle name="Hyperlink" xfId="6192" builtinId="8" hidden="1"/>
    <cellStyle name="Hyperlink" xfId="6194" builtinId="8" hidden="1"/>
    <cellStyle name="Hyperlink" xfId="6196" builtinId="8" hidden="1"/>
    <cellStyle name="Hyperlink" xfId="6198" builtinId="8" hidden="1"/>
    <cellStyle name="Hyperlink" xfId="6200" builtinId="8" hidden="1"/>
    <cellStyle name="Hyperlink" xfId="6202" builtinId="8" hidden="1"/>
    <cellStyle name="Hyperlink" xfId="6204" builtinId="8" hidden="1"/>
    <cellStyle name="Hyperlink" xfId="6206" builtinId="8" hidden="1"/>
    <cellStyle name="Hyperlink" xfId="6208" builtinId="8" hidden="1"/>
    <cellStyle name="Hyperlink" xfId="6210" builtinId="8" hidden="1"/>
    <cellStyle name="Hyperlink" xfId="6212" builtinId="8" hidden="1"/>
    <cellStyle name="Hyperlink" xfId="6214" builtinId="8" hidden="1"/>
    <cellStyle name="Hyperlink" xfId="6216" builtinId="8" hidden="1"/>
    <cellStyle name="Hyperlink" xfId="6218" builtinId="8" hidden="1"/>
    <cellStyle name="Hyperlink" xfId="6220" builtinId="8" hidden="1"/>
    <cellStyle name="Hyperlink" xfId="6222" builtinId="8" hidden="1"/>
    <cellStyle name="Hyperlink" xfId="6224" builtinId="8" hidden="1"/>
    <cellStyle name="Hyperlink" xfId="6226" builtinId="8" hidden="1"/>
    <cellStyle name="Hyperlink" xfId="6228" builtinId="8" hidden="1"/>
    <cellStyle name="Hyperlink" xfId="6230" builtinId="8" hidden="1"/>
    <cellStyle name="Hyperlink" xfId="6232" builtinId="8" hidden="1"/>
    <cellStyle name="Hyperlink" xfId="6234" builtinId="8" hidden="1"/>
    <cellStyle name="Hyperlink" xfId="6236" builtinId="8" hidden="1"/>
    <cellStyle name="Hyperlink" xfId="6238" builtinId="8" hidden="1"/>
    <cellStyle name="Hyperlink" xfId="6240" builtinId="8" hidden="1"/>
    <cellStyle name="Hyperlink" xfId="6242" builtinId="8" hidden="1"/>
    <cellStyle name="Hyperlink" xfId="6244" builtinId="8" hidden="1"/>
    <cellStyle name="Hyperlink" xfId="6246" builtinId="8" hidden="1"/>
    <cellStyle name="Hyperlink" xfId="6248" builtinId="8" hidden="1"/>
    <cellStyle name="Hyperlink" xfId="6250" builtinId="8" hidden="1"/>
    <cellStyle name="Hyperlink" xfId="6252" builtinId="8" hidden="1"/>
    <cellStyle name="Hyperlink" xfId="6254" builtinId="8" hidden="1"/>
    <cellStyle name="Hyperlink" xfId="6256" builtinId="8" hidden="1"/>
    <cellStyle name="Hyperlink" xfId="6258" builtinId="8" hidden="1"/>
    <cellStyle name="Hyperlink" xfId="6260" builtinId="8" hidden="1"/>
    <cellStyle name="Hyperlink" xfId="6262" builtinId="8" hidden="1"/>
    <cellStyle name="Hyperlink" xfId="6264" builtinId="8" hidden="1"/>
    <cellStyle name="Hyperlink" xfId="6266" builtinId="8" hidden="1"/>
    <cellStyle name="Hyperlink" xfId="6268" builtinId="8" hidden="1"/>
    <cellStyle name="Hyperlink" xfId="6270" builtinId="8" hidden="1"/>
    <cellStyle name="Hyperlink" xfId="6272" builtinId="8" hidden="1"/>
    <cellStyle name="Hyperlink" xfId="6274" builtinId="8" hidden="1"/>
    <cellStyle name="Hyperlink" xfId="6276" builtinId="8" hidden="1"/>
    <cellStyle name="Hyperlink" xfId="6278" builtinId="8" hidden="1"/>
    <cellStyle name="Hyperlink" xfId="6280" builtinId="8" hidden="1"/>
    <cellStyle name="Hyperlink" xfId="6282" builtinId="8" hidden="1"/>
    <cellStyle name="Hyperlink" xfId="6284" builtinId="8" hidden="1"/>
    <cellStyle name="Hyperlink" xfId="6286" builtinId="8" hidden="1"/>
    <cellStyle name="Hyperlink" xfId="6288" builtinId="8" hidden="1"/>
    <cellStyle name="Hyperlink" xfId="6290" builtinId="8" hidden="1"/>
    <cellStyle name="Hyperlink" xfId="6292" builtinId="8" hidden="1"/>
    <cellStyle name="Hyperlink" xfId="6294" builtinId="8" hidden="1"/>
    <cellStyle name="Hyperlink" xfId="6296" builtinId="8" hidden="1"/>
    <cellStyle name="Hyperlink" xfId="6298" builtinId="8" hidden="1"/>
    <cellStyle name="Hyperlink" xfId="6300" builtinId="8" hidden="1"/>
    <cellStyle name="Hyperlink" xfId="6302" builtinId="8" hidden="1"/>
    <cellStyle name="Hyperlink" xfId="6304" builtinId="8" hidden="1"/>
    <cellStyle name="Hyperlink" xfId="6306" builtinId="8" hidden="1"/>
    <cellStyle name="Hyperlink" xfId="6308" builtinId="8" hidden="1"/>
    <cellStyle name="Hyperlink" xfId="6310" builtinId="8" hidden="1"/>
    <cellStyle name="Hyperlink" xfId="6312" builtinId="8" hidden="1"/>
    <cellStyle name="Hyperlink" xfId="6314" builtinId="8" hidden="1"/>
    <cellStyle name="Hyperlink" xfId="6316" builtinId="8" hidden="1"/>
    <cellStyle name="Hyperlink" xfId="6318" builtinId="8" hidden="1"/>
    <cellStyle name="Hyperlink" xfId="6320" builtinId="8" hidden="1"/>
    <cellStyle name="Hyperlink" xfId="6322" builtinId="8" hidden="1"/>
    <cellStyle name="Hyperlink" xfId="6324" builtinId="8" hidden="1"/>
    <cellStyle name="Hyperlink" xfId="6326" builtinId="8" hidden="1"/>
    <cellStyle name="Hyperlink" xfId="6328" builtinId="8" hidden="1"/>
    <cellStyle name="Hyperlink" xfId="6330" builtinId="8" hidden="1"/>
    <cellStyle name="Hyperlink" xfId="6332" builtinId="8" hidden="1"/>
    <cellStyle name="Hyperlink" xfId="6334" builtinId="8" hidden="1"/>
    <cellStyle name="Hyperlink" xfId="6336" builtinId="8" hidden="1"/>
    <cellStyle name="Hyperlink" xfId="6338" builtinId="8" hidden="1"/>
    <cellStyle name="Hyperlink" xfId="6340" builtinId="8" hidden="1"/>
    <cellStyle name="Hyperlink" xfId="6342" builtinId="8" hidden="1"/>
    <cellStyle name="Hyperlink" xfId="6344" builtinId="8" hidden="1"/>
    <cellStyle name="Hyperlink" xfId="6346" builtinId="8" hidden="1"/>
    <cellStyle name="Hyperlink" xfId="6348" builtinId="8" hidden="1"/>
    <cellStyle name="Hyperlink" xfId="6350" builtinId="8" hidden="1"/>
    <cellStyle name="Hyperlink" xfId="6352" builtinId="8" hidden="1"/>
    <cellStyle name="Hyperlink" xfId="6354" builtinId="8" hidden="1"/>
    <cellStyle name="Hyperlink" xfId="6356" builtinId="8" hidden="1"/>
    <cellStyle name="Hyperlink" xfId="6358" builtinId="8" hidden="1"/>
    <cellStyle name="Hyperlink" xfId="6360" builtinId="8" hidden="1"/>
    <cellStyle name="Hyperlink" xfId="6362" builtinId="8" hidden="1"/>
    <cellStyle name="Hyperlink" xfId="6364" builtinId="8" hidden="1"/>
    <cellStyle name="Hyperlink" xfId="6366" builtinId="8" hidden="1"/>
    <cellStyle name="Hyperlink" xfId="6368" builtinId="8" hidden="1"/>
    <cellStyle name="Hyperlink" xfId="6370" builtinId="8" hidden="1"/>
    <cellStyle name="Hyperlink" xfId="6372" builtinId="8" hidden="1"/>
    <cellStyle name="Hyperlink" xfId="6374" builtinId="8" hidden="1"/>
    <cellStyle name="Hyperlink" xfId="6376" builtinId="8" hidden="1"/>
    <cellStyle name="Hyperlink" xfId="6378" builtinId="8" hidden="1"/>
    <cellStyle name="Hyperlink" xfId="6380" builtinId="8" hidden="1"/>
    <cellStyle name="Hyperlink" xfId="6382" builtinId="8" hidden="1"/>
    <cellStyle name="Hyperlink" xfId="6384" builtinId="8" hidden="1"/>
    <cellStyle name="Hyperlink" xfId="6386" builtinId="8" hidden="1"/>
    <cellStyle name="Hyperlink" xfId="6388" builtinId="8" hidden="1"/>
    <cellStyle name="Hyperlink" xfId="6390" builtinId="8" hidden="1"/>
    <cellStyle name="Hyperlink" xfId="6392" builtinId="8" hidden="1"/>
    <cellStyle name="Hyperlink" xfId="6394" builtinId="8" hidden="1"/>
    <cellStyle name="Hyperlink" xfId="6396" builtinId="8" hidden="1"/>
    <cellStyle name="Hyperlink" xfId="6398" builtinId="8" hidden="1"/>
    <cellStyle name="Hyperlink" xfId="6400" builtinId="8" hidden="1"/>
    <cellStyle name="Hyperlink" xfId="6402" builtinId="8" hidden="1"/>
    <cellStyle name="Hyperlink" xfId="6404" builtinId="8" hidden="1"/>
    <cellStyle name="Hyperlink" xfId="6406" builtinId="8" hidden="1"/>
    <cellStyle name="Hyperlink" xfId="6408" builtinId="8" hidden="1"/>
    <cellStyle name="Hyperlink" xfId="6410" builtinId="8" hidden="1"/>
    <cellStyle name="Hyperlink" xfId="6412" builtinId="8" hidden="1"/>
    <cellStyle name="Hyperlink" xfId="6414" builtinId="8" hidden="1"/>
    <cellStyle name="Hyperlink" xfId="6416" builtinId="8" hidden="1"/>
    <cellStyle name="Hyperlink" xfId="6418" builtinId="8" hidden="1"/>
    <cellStyle name="Hyperlink" xfId="6420" builtinId="8" hidden="1"/>
    <cellStyle name="Hyperlink" xfId="6422" builtinId="8" hidden="1"/>
    <cellStyle name="Hyperlink" xfId="6424" builtinId="8" hidden="1"/>
    <cellStyle name="Hyperlink" xfId="6426" builtinId="8" hidden="1"/>
    <cellStyle name="Hyperlink" xfId="6428" builtinId="8" hidden="1"/>
    <cellStyle name="Hyperlink" xfId="6430" builtinId="8" hidden="1"/>
    <cellStyle name="Hyperlink" xfId="6432" builtinId="8" hidden="1"/>
    <cellStyle name="Hyperlink" xfId="6434" builtinId="8" hidden="1"/>
    <cellStyle name="Hyperlink" xfId="6436" builtinId="8" hidden="1"/>
    <cellStyle name="Hyperlink" xfId="6438" builtinId="8" hidden="1"/>
    <cellStyle name="Hyperlink" xfId="6440" builtinId="8" hidden="1"/>
    <cellStyle name="Hyperlink" xfId="6442" builtinId="8" hidden="1"/>
    <cellStyle name="Hyperlink" xfId="6444" builtinId="8" hidden="1"/>
    <cellStyle name="Hyperlink" xfId="6446" builtinId="8" hidden="1"/>
    <cellStyle name="Hyperlink" xfId="6448" builtinId="8" hidden="1"/>
    <cellStyle name="Hyperlink" xfId="6450" builtinId="8" hidden="1"/>
    <cellStyle name="Hyperlink" xfId="6452" builtinId="8" hidden="1"/>
    <cellStyle name="Hyperlink" xfId="6454" builtinId="8" hidden="1"/>
    <cellStyle name="Hyperlink" xfId="6456" builtinId="8" hidden="1"/>
    <cellStyle name="Hyperlink" xfId="6458" builtinId="8" hidden="1"/>
    <cellStyle name="Hyperlink" xfId="6460" builtinId="8" hidden="1"/>
    <cellStyle name="Hyperlink" xfId="6462" builtinId="8" hidden="1"/>
    <cellStyle name="Hyperlink" xfId="6464" builtinId="8" hidden="1"/>
    <cellStyle name="Hyperlink" xfId="6466" builtinId="8" hidden="1"/>
    <cellStyle name="Hyperlink" xfId="6468" builtinId="8" hidden="1"/>
    <cellStyle name="Hyperlink" xfId="6470" builtinId="8" hidden="1"/>
    <cellStyle name="Hyperlink" xfId="6472" builtinId="8" hidden="1"/>
    <cellStyle name="Hyperlink" xfId="6474" builtinId="8" hidden="1"/>
    <cellStyle name="Hyperlink" xfId="6476" builtinId="8" hidden="1"/>
    <cellStyle name="Hyperlink" xfId="6478" builtinId="8" hidden="1"/>
    <cellStyle name="Hyperlink" xfId="6480" builtinId="8" hidden="1"/>
    <cellStyle name="Hyperlink" xfId="6482" builtinId="8" hidden="1"/>
    <cellStyle name="Hyperlink" xfId="6484" builtinId="8" hidden="1"/>
    <cellStyle name="Hyperlink" xfId="6486" builtinId="8" hidden="1"/>
    <cellStyle name="Hyperlink" xfId="6488" builtinId="8" hidden="1"/>
    <cellStyle name="Hyperlink" xfId="6490" builtinId="8" hidden="1"/>
    <cellStyle name="Hyperlink" xfId="6492" builtinId="8" hidden="1"/>
    <cellStyle name="Hyperlink" xfId="6494" builtinId="8" hidden="1"/>
    <cellStyle name="Hyperlink" xfId="6496" builtinId="8" hidden="1"/>
    <cellStyle name="Hyperlink" xfId="6498" builtinId="8" hidden="1"/>
    <cellStyle name="Hyperlink" xfId="6500" builtinId="8" hidden="1"/>
    <cellStyle name="Hyperlink" xfId="6502" builtinId="8" hidden="1"/>
    <cellStyle name="Hyperlink" xfId="6504" builtinId="8" hidden="1"/>
    <cellStyle name="Hyperlink" xfId="6506" builtinId="8" hidden="1"/>
    <cellStyle name="Hyperlink" xfId="6508" builtinId="8" hidden="1"/>
    <cellStyle name="Hyperlink" xfId="6510" builtinId="8" hidden="1"/>
    <cellStyle name="Hyperlink" xfId="6512" builtinId="8" hidden="1"/>
    <cellStyle name="Hyperlink" xfId="6514" builtinId="8" hidden="1"/>
    <cellStyle name="Hyperlink" xfId="6516" builtinId="8" hidden="1"/>
    <cellStyle name="Hyperlink" xfId="6518" builtinId="8" hidden="1"/>
    <cellStyle name="Hyperlink" xfId="6520" builtinId="8" hidden="1"/>
    <cellStyle name="Hyperlink" xfId="6522" builtinId="8" hidden="1"/>
    <cellStyle name="Hyperlink" xfId="6524" builtinId="8" hidden="1"/>
    <cellStyle name="Hyperlink" xfId="6526" builtinId="8" hidden="1"/>
    <cellStyle name="Hyperlink" xfId="6528" builtinId="8" hidden="1"/>
    <cellStyle name="Hyperlink" xfId="6530" builtinId="8" hidden="1"/>
    <cellStyle name="Hyperlink" xfId="6532" builtinId="8" hidden="1"/>
    <cellStyle name="Hyperlink" xfId="6534" builtinId="8" hidden="1"/>
    <cellStyle name="Hyperlink" xfId="6536" builtinId="8" hidden="1"/>
    <cellStyle name="Hyperlink" xfId="6538" builtinId="8" hidden="1"/>
    <cellStyle name="Hyperlink" xfId="6540" builtinId="8" hidden="1"/>
    <cellStyle name="Hyperlink" xfId="6542" builtinId="8" hidden="1"/>
    <cellStyle name="Hyperlink" xfId="6544" builtinId="8" hidden="1"/>
    <cellStyle name="Hyperlink" xfId="6546" builtinId="8" hidden="1"/>
    <cellStyle name="Hyperlink" xfId="6548" builtinId="8" hidden="1"/>
    <cellStyle name="Hyperlink" xfId="6550" builtinId="8" hidden="1"/>
    <cellStyle name="Hyperlink" xfId="6552" builtinId="8" hidden="1"/>
    <cellStyle name="Hyperlink" xfId="6554" builtinId="8" hidden="1"/>
    <cellStyle name="Hyperlink" xfId="6556" builtinId="8" hidden="1"/>
    <cellStyle name="Hyperlink" xfId="6558" builtinId="8" hidden="1"/>
    <cellStyle name="Hyperlink" xfId="6560" builtinId="8" hidden="1"/>
    <cellStyle name="Hyperlink" xfId="6562" builtinId="8" hidden="1"/>
    <cellStyle name="Hyperlink" xfId="6564" builtinId="8" hidden="1"/>
    <cellStyle name="Hyperlink" xfId="6566" builtinId="8" hidden="1"/>
    <cellStyle name="Hyperlink" xfId="6568" builtinId="8" hidden="1"/>
    <cellStyle name="Hyperlink" xfId="6570" builtinId="8" hidden="1"/>
    <cellStyle name="Hyperlink" xfId="6572" builtinId="8" hidden="1"/>
    <cellStyle name="Hyperlink" xfId="6574" builtinId="8" hidden="1"/>
    <cellStyle name="Hyperlink" xfId="6576" builtinId="8" hidden="1"/>
    <cellStyle name="Hyperlink" xfId="6578" builtinId="8" hidden="1"/>
    <cellStyle name="Hyperlink" xfId="6580" builtinId="8" hidden="1"/>
    <cellStyle name="Hyperlink" xfId="6582" builtinId="8" hidden="1"/>
    <cellStyle name="Hyperlink" xfId="6584" builtinId="8" hidden="1"/>
    <cellStyle name="Hyperlink" xfId="6586" builtinId="8" hidden="1"/>
    <cellStyle name="Hyperlink" xfId="6588" builtinId="8" hidden="1"/>
    <cellStyle name="Hyperlink" xfId="6590" builtinId="8" hidden="1"/>
    <cellStyle name="Hyperlink" xfId="6592" builtinId="8" hidden="1"/>
    <cellStyle name="Hyperlink" xfId="6594" builtinId="8" hidden="1"/>
    <cellStyle name="Hyperlink" xfId="6596" builtinId="8" hidden="1"/>
    <cellStyle name="Hyperlink" xfId="6598" builtinId="8" hidden="1"/>
    <cellStyle name="Hyperlink" xfId="6600" builtinId="8" hidden="1"/>
    <cellStyle name="Hyperlink" xfId="6602" builtinId="8" hidden="1"/>
    <cellStyle name="Hyperlink" xfId="6604" builtinId="8" hidden="1"/>
    <cellStyle name="Hyperlink" xfId="6606" builtinId="8" hidden="1"/>
    <cellStyle name="Hyperlink" xfId="6608" builtinId="8" hidden="1"/>
    <cellStyle name="Hyperlink" xfId="6610" builtinId="8" hidden="1"/>
    <cellStyle name="Hyperlink" xfId="6612" builtinId="8" hidden="1"/>
    <cellStyle name="Hyperlink" xfId="6614" builtinId="8" hidden="1"/>
    <cellStyle name="Hyperlink" xfId="6616" builtinId="8" hidden="1"/>
    <cellStyle name="Hyperlink" xfId="6618" builtinId="8" hidden="1"/>
    <cellStyle name="Hyperlink" xfId="6620" builtinId="8" hidden="1"/>
    <cellStyle name="Hyperlink" xfId="6622" builtinId="8" hidden="1"/>
    <cellStyle name="Hyperlink" xfId="6624" builtinId="8" hidden="1"/>
    <cellStyle name="Hyperlink" xfId="6626" builtinId="8" hidden="1"/>
    <cellStyle name="Hyperlink" xfId="6628" builtinId="8" hidden="1"/>
    <cellStyle name="Hyperlink" xfId="6630" builtinId="8" hidden="1"/>
    <cellStyle name="Hyperlink" xfId="6632" builtinId="8" hidden="1"/>
    <cellStyle name="Hyperlink" xfId="6634" builtinId="8" hidden="1"/>
    <cellStyle name="Hyperlink" xfId="6636" builtinId="8" hidden="1"/>
    <cellStyle name="Hyperlink" xfId="6638" builtinId="8" hidden="1"/>
    <cellStyle name="Hyperlink" xfId="6640" builtinId="8" hidden="1"/>
    <cellStyle name="Hyperlink" xfId="6642" builtinId="8" hidden="1"/>
    <cellStyle name="Hyperlink" xfId="6644" builtinId="8" hidden="1"/>
    <cellStyle name="Hyperlink" xfId="6646" builtinId="8" hidden="1"/>
    <cellStyle name="Hyperlink" xfId="6648" builtinId="8" hidden="1"/>
    <cellStyle name="Hyperlink" xfId="6650" builtinId="8" hidden="1"/>
    <cellStyle name="Hyperlink" xfId="6652" builtinId="8" hidden="1"/>
    <cellStyle name="Hyperlink" xfId="6654" builtinId="8" hidden="1"/>
    <cellStyle name="Hyperlink" xfId="6656" builtinId="8" hidden="1"/>
    <cellStyle name="Hyperlink" xfId="6658" builtinId="8" hidden="1"/>
    <cellStyle name="Hyperlink" xfId="6660" builtinId="8" hidden="1"/>
    <cellStyle name="Hyperlink" xfId="6662" builtinId="8" hidden="1"/>
    <cellStyle name="Hyperlink" xfId="6664" builtinId="8" hidden="1"/>
    <cellStyle name="Hyperlink" xfId="6666" builtinId="8" hidden="1"/>
    <cellStyle name="Hyperlink" xfId="6668" builtinId="8" hidden="1"/>
    <cellStyle name="Hyperlink" xfId="6670" builtinId="8" hidden="1"/>
    <cellStyle name="Hyperlink" xfId="6672" builtinId="8" hidden="1"/>
    <cellStyle name="Hyperlink" xfId="6674" builtinId="8" hidden="1"/>
    <cellStyle name="Hyperlink" xfId="6676" builtinId="8" hidden="1"/>
    <cellStyle name="Hyperlink" xfId="6678" builtinId="8" hidden="1"/>
    <cellStyle name="Hyperlink" xfId="6680" builtinId="8" hidden="1"/>
    <cellStyle name="Hyperlink" xfId="6682" builtinId="8" hidden="1"/>
    <cellStyle name="Hyperlink" xfId="6684" builtinId="8" hidden="1"/>
    <cellStyle name="Hyperlink" xfId="6686" builtinId="8" hidden="1"/>
    <cellStyle name="Hyperlink" xfId="6688" builtinId="8" hidden="1"/>
    <cellStyle name="Hyperlink" xfId="6690" builtinId="8" hidden="1"/>
    <cellStyle name="Hyperlink" xfId="6692" builtinId="8" hidden="1"/>
    <cellStyle name="Hyperlink" xfId="6694" builtinId="8" hidden="1"/>
    <cellStyle name="Hyperlink" xfId="6696" builtinId="8" hidden="1"/>
    <cellStyle name="Hyperlink" xfId="6698" builtinId="8" hidden="1"/>
    <cellStyle name="Hyperlink" xfId="6700" builtinId="8" hidden="1"/>
    <cellStyle name="Hyperlink" xfId="6702" builtinId="8" hidden="1"/>
    <cellStyle name="Hyperlink" xfId="6704" builtinId="8" hidden="1"/>
    <cellStyle name="Hyperlink" xfId="6706" builtinId="8" hidden="1"/>
    <cellStyle name="Hyperlink" xfId="6708" builtinId="8" hidden="1"/>
    <cellStyle name="Hyperlink" xfId="6710" builtinId="8" hidden="1"/>
    <cellStyle name="Hyperlink" xfId="6712" builtinId="8" hidden="1"/>
    <cellStyle name="Hyperlink" xfId="6714" builtinId="8" hidden="1"/>
    <cellStyle name="Hyperlink" xfId="6716" builtinId="8" hidden="1"/>
    <cellStyle name="Hyperlink" xfId="6718" builtinId="8" hidden="1"/>
    <cellStyle name="Hyperlink" xfId="6720" builtinId="8" hidden="1"/>
    <cellStyle name="Hyperlink" xfId="6722" builtinId="8" hidden="1"/>
    <cellStyle name="Hyperlink" xfId="6724" builtinId="8" hidden="1"/>
    <cellStyle name="Hyperlink" xfId="6726" builtinId="8" hidden="1"/>
    <cellStyle name="Hyperlink" xfId="6728" builtinId="8" hidden="1"/>
    <cellStyle name="Hyperlink" xfId="6730" builtinId="8" hidden="1"/>
    <cellStyle name="Hyperlink" xfId="6732" builtinId="8" hidden="1"/>
    <cellStyle name="Hyperlink" xfId="6734" builtinId="8" hidden="1"/>
    <cellStyle name="Hyperlink" xfId="6736" builtinId="8" hidden="1"/>
    <cellStyle name="Hyperlink" xfId="6738" builtinId="8" hidden="1"/>
    <cellStyle name="Hyperlink" xfId="6740" builtinId="8" hidden="1"/>
    <cellStyle name="Hyperlink" xfId="6742" builtinId="8" hidden="1"/>
    <cellStyle name="Hyperlink" xfId="6744" builtinId="8" hidden="1"/>
    <cellStyle name="Hyperlink" xfId="6746" builtinId="8" hidden="1"/>
    <cellStyle name="Hyperlink" xfId="6748" builtinId="8" hidden="1"/>
    <cellStyle name="Hyperlink" xfId="6750" builtinId="8" hidden="1"/>
    <cellStyle name="Hyperlink" xfId="6752" builtinId="8" hidden="1"/>
    <cellStyle name="Hyperlink" xfId="6754" builtinId="8" hidden="1"/>
    <cellStyle name="Hyperlink" xfId="6756" builtinId="8" hidden="1"/>
    <cellStyle name="Hyperlink" xfId="6758" builtinId="8" hidden="1"/>
    <cellStyle name="Hyperlink" xfId="6760" builtinId="8" hidden="1"/>
    <cellStyle name="Hyperlink" xfId="6762" builtinId="8" hidden="1"/>
    <cellStyle name="Hyperlink" xfId="6764" builtinId="8" hidden="1"/>
    <cellStyle name="Hyperlink" xfId="6766" builtinId="8" hidden="1"/>
    <cellStyle name="Hyperlink" xfId="6768" builtinId="8" hidden="1"/>
    <cellStyle name="Hyperlink" xfId="6770" builtinId="8" hidden="1"/>
    <cellStyle name="Hyperlink" xfId="6772" builtinId="8" hidden="1"/>
    <cellStyle name="Hyperlink" xfId="6774" builtinId="8" hidden="1"/>
    <cellStyle name="Hyperlink" xfId="6776" builtinId="8" hidden="1"/>
    <cellStyle name="Hyperlink" xfId="6778" builtinId="8" hidden="1"/>
    <cellStyle name="Hyperlink" xfId="6780" builtinId="8" hidden="1"/>
    <cellStyle name="Hyperlink" xfId="6782" builtinId="8" hidden="1"/>
    <cellStyle name="Hyperlink" xfId="6784" builtinId="8" hidden="1"/>
    <cellStyle name="Hyperlink" xfId="6786" builtinId="8" hidden="1"/>
    <cellStyle name="Hyperlink" xfId="6788" builtinId="8" hidden="1"/>
    <cellStyle name="Hyperlink" xfId="6790" builtinId="8" hidden="1"/>
    <cellStyle name="Hyperlink" xfId="6792" builtinId="8" hidden="1"/>
    <cellStyle name="Hyperlink" xfId="6794" builtinId="8" hidden="1"/>
    <cellStyle name="Hyperlink" xfId="6796" builtinId="8" hidden="1"/>
    <cellStyle name="Hyperlink" xfId="6798" builtinId="8" hidden="1"/>
    <cellStyle name="Hyperlink" xfId="6800" builtinId="8" hidden="1"/>
    <cellStyle name="Hyperlink" xfId="6802" builtinId="8" hidden="1"/>
    <cellStyle name="Hyperlink" xfId="6804" builtinId="8" hidden="1"/>
    <cellStyle name="Hyperlink" xfId="6806" builtinId="8" hidden="1"/>
    <cellStyle name="Hyperlink" xfId="6808" builtinId="8" hidden="1"/>
    <cellStyle name="Hyperlink" xfId="6810" builtinId="8" hidden="1"/>
    <cellStyle name="Hyperlink" xfId="6812" builtinId="8" hidden="1"/>
    <cellStyle name="Hyperlink" xfId="6814" builtinId="8" hidden="1"/>
    <cellStyle name="Hyperlink" xfId="6816" builtinId="8" hidden="1"/>
    <cellStyle name="Hyperlink" xfId="6818" builtinId="8" hidden="1"/>
    <cellStyle name="Hyperlink" xfId="6820" builtinId="8" hidden="1"/>
    <cellStyle name="Hyperlink" xfId="6822" builtinId="8" hidden="1"/>
    <cellStyle name="Hyperlink" xfId="6824" builtinId="8" hidden="1"/>
    <cellStyle name="Hyperlink" xfId="6826" builtinId="8" hidden="1"/>
    <cellStyle name="Hyperlink" xfId="6828" builtinId="8" hidden="1"/>
    <cellStyle name="Hyperlink" xfId="6830" builtinId="8" hidden="1"/>
    <cellStyle name="Hyperlink" xfId="6832" builtinId="8" hidden="1"/>
    <cellStyle name="Hyperlink" xfId="6834" builtinId="8" hidden="1"/>
    <cellStyle name="Hyperlink" xfId="6836" builtinId="8" hidden="1"/>
    <cellStyle name="Hyperlink" xfId="6838" builtinId="8" hidden="1"/>
    <cellStyle name="Hyperlink" xfId="6840" builtinId="8" hidden="1"/>
    <cellStyle name="Hyperlink" xfId="6842" builtinId="8" hidden="1"/>
    <cellStyle name="Hyperlink" xfId="6844" builtinId="8" hidden="1"/>
    <cellStyle name="Hyperlink" xfId="6846" builtinId="8" hidden="1"/>
    <cellStyle name="Hyperlink" xfId="6848" builtinId="8" hidden="1"/>
    <cellStyle name="Hyperlink" xfId="6850" builtinId="8" hidden="1"/>
    <cellStyle name="Hyperlink" xfId="6852" builtinId="8" hidden="1"/>
    <cellStyle name="Hyperlink" xfId="6854" builtinId="8" hidden="1"/>
    <cellStyle name="Hyperlink" xfId="6856" builtinId="8" hidden="1"/>
    <cellStyle name="Hyperlink" xfId="6858" builtinId="8" hidden="1"/>
    <cellStyle name="Hyperlink" xfId="6860" builtinId="8" hidden="1"/>
    <cellStyle name="Hyperlink" xfId="6862" builtinId="8" hidden="1"/>
    <cellStyle name="Hyperlink" xfId="6864" builtinId="8" hidden="1"/>
    <cellStyle name="Hyperlink" xfId="6866" builtinId="8" hidden="1"/>
    <cellStyle name="Hyperlink" xfId="6868" builtinId="8" hidden="1"/>
    <cellStyle name="Hyperlink" xfId="6870" builtinId="8" hidden="1"/>
    <cellStyle name="Hyperlink" xfId="6872" builtinId="8" hidden="1"/>
    <cellStyle name="Hyperlink" xfId="6874" builtinId="8" hidden="1"/>
    <cellStyle name="Hyperlink" xfId="6876" builtinId="8" hidden="1"/>
    <cellStyle name="Hyperlink" xfId="6878" builtinId="8" hidden="1"/>
    <cellStyle name="Hyperlink" xfId="6880" builtinId="8" hidden="1"/>
    <cellStyle name="Hyperlink" xfId="6882" builtinId="8" hidden="1"/>
    <cellStyle name="Hyperlink" xfId="6884" builtinId="8" hidden="1"/>
    <cellStyle name="Hyperlink" xfId="6886" builtinId="8" hidden="1"/>
    <cellStyle name="Hyperlink" xfId="6888" builtinId="8" hidden="1"/>
    <cellStyle name="Hyperlink" xfId="6890" builtinId="8" hidden="1"/>
    <cellStyle name="Hyperlink" xfId="6892" builtinId="8" hidden="1"/>
    <cellStyle name="Hyperlink" xfId="6894" builtinId="8" hidden="1"/>
    <cellStyle name="Hyperlink" xfId="6896" builtinId="8" hidden="1"/>
    <cellStyle name="Hyperlink" xfId="6898" builtinId="8" hidden="1"/>
    <cellStyle name="Hyperlink" xfId="6900" builtinId="8" hidden="1"/>
    <cellStyle name="Hyperlink" xfId="6902" builtinId="8" hidden="1"/>
    <cellStyle name="Hyperlink" xfId="6904" builtinId="8" hidden="1"/>
    <cellStyle name="Hyperlink" xfId="6906" builtinId="8" hidden="1"/>
    <cellStyle name="Hyperlink" xfId="6908" builtinId="8" hidden="1"/>
    <cellStyle name="Hyperlink" xfId="6910" builtinId="8" hidden="1"/>
    <cellStyle name="Hyperlink" xfId="6912" builtinId="8" hidden="1"/>
    <cellStyle name="Hyperlink" xfId="6914" builtinId="8" hidden="1"/>
    <cellStyle name="Hyperlink" xfId="6916" builtinId="8" hidden="1"/>
    <cellStyle name="Hyperlink" xfId="6918" builtinId="8" hidden="1"/>
    <cellStyle name="Hyperlink" xfId="6920" builtinId="8" hidden="1"/>
    <cellStyle name="Hyperlink" xfId="6922" builtinId="8" hidden="1"/>
    <cellStyle name="Hyperlink" xfId="6924" builtinId="8" hidden="1"/>
    <cellStyle name="Hyperlink" xfId="6926" builtinId="8" hidden="1"/>
    <cellStyle name="Hyperlink" xfId="6928" builtinId="8" hidden="1"/>
    <cellStyle name="Hyperlink" xfId="6930" builtinId="8" hidden="1"/>
    <cellStyle name="Hyperlink" xfId="6932" builtinId="8" hidden="1"/>
    <cellStyle name="Hyperlink" xfId="6934" builtinId="8" hidden="1"/>
    <cellStyle name="Hyperlink" xfId="6936" builtinId="8" hidden="1"/>
    <cellStyle name="Hyperlink" xfId="6938" builtinId="8" hidden="1"/>
    <cellStyle name="Hyperlink" xfId="6940" builtinId="8" hidden="1"/>
    <cellStyle name="Hyperlink" xfId="6942" builtinId="8" hidden="1"/>
    <cellStyle name="Hyperlink" xfId="6944" builtinId="8" hidden="1"/>
    <cellStyle name="Hyperlink" xfId="6946" builtinId="8" hidden="1"/>
    <cellStyle name="Hyperlink" xfId="6948" builtinId="8" hidden="1"/>
    <cellStyle name="Hyperlink" xfId="6950" builtinId="8" hidden="1"/>
    <cellStyle name="Hyperlink" xfId="6952" builtinId="8" hidden="1"/>
    <cellStyle name="Hyperlink" xfId="6954" builtinId="8" hidden="1"/>
    <cellStyle name="Hyperlink" xfId="6956" builtinId="8" hidden="1"/>
    <cellStyle name="Hyperlink" xfId="6958" builtinId="8" hidden="1"/>
    <cellStyle name="Hyperlink" xfId="6960" builtinId="8" hidden="1"/>
    <cellStyle name="Hyperlink" xfId="6962" builtinId="8" hidden="1"/>
    <cellStyle name="Hyperlink" xfId="6964" builtinId="8" hidden="1"/>
    <cellStyle name="Hyperlink" xfId="6966" builtinId="8" hidden="1"/>
    <cellStyle name="Hyperlink" xfId="6968" builtinId="8" hidden="1"/>
    <cellStyle name="Hyperlink" xfId="6970" builtinId="8" hidden="1"/>
    <cellStyle name="Hyperlink" xfId="6972" builtinId="8" hidden="1"/>
    <cellStyle name="Hyperlink" xfId="6974" builtinId="8" hidden="1"/>
    <cellStyle name="Hyperlink" xfId="6976" builtinId="8" hidden="1"/>
    <cellStyle name="Hyperlink" xfId="6978" builtinId="8" hidden="1"/>
    <cellStyle name="Hyperlink" xfId="6980" builtinId="8" hidden="1"/>
    <cellStyle name="Hyperlink" xfId="6982" builtinId="8" hidden="1"/>
    <cellStyle name="Hyperlink" xfId="6984" builtinId="8" hidden="1"/>
    <cellStyle name="Hyperlink" xfId="6986" builtinId="8" hidden="1"/>
    <cellStyle name="Hyperlink" xfId="6988" builtinId="8" hidden="1"/>
    <cellStyle name="Hyperlink" xfId="6990" builtinId="8" hidden="1"/>
    <cellStyle name="Hyperlink" xfId="6992" builtinId="8" hidden="1"/>
    <cellStyle name="Hyperlink" xfId="6994" builtinId="8" hidden="1"/>
    <cellStyle name="Hyperlink" xfId="6996" builtinId="8" hidden="1"/>
    <cellStyle name="Hyperlink" xfId="6998" builtinId="8" hidden="1"/>
    <cellStyle name="Hyperlink" xfId="7000" builtinId="8" hidden="1"/>
    <cellStyle name="Hyperlink" xfId="7002" builtinId="8" hidden="1"/>
    <cellStyle name="Hyperlink" xfId="7004" builtinId="8" hidden="1"/>
    <cellStyle name="Hyperlink" xfId="7006" builtinId="8" hidden="1"/>
    <cellStyle name="Hyperlink" xfId="7008" builtinId="8" hidden="1"/>
    <cellStyle name="Hyperlink" xfId="7010" builtinId="8" hidden="1"/>
    <cellStyle name="Hyperlink" xfId="7012" builtinId="8" hidden="1"/>
    <cellStyle name="Hyperlink" xfId="7014" builtinId="8" hidden="1"/>
    <cellStyle name="Hyperlink" xfId="7016" builtinId="8" hidden="1"/>
    <cellStyle name="Hyperlink" xfId="7018" builtinId="8" hidden="1"/>
    <cellStyle name="Hyperlink" xfId="7020" builtinId="8" hidden="1"/>
    <cellStyle name="Hyperlink" xfId="7022" builtinId="8" hidden="1"/>
    <cellStyle name="Hyperlink" xfId="7024" builtinId="8" hidden="1"/>
    <cellStyle name="Hyperlink" xfId="7026" builtinId="8" hidden="1"/>
    <cellStyle name="Hyperlink" xfId="7028" builtinId="8" hidden="1"/>
    <cellStyle name="Hyperlink" xfId="7030" builtinId="8" hidden="1"/>
    <cellStyle name="Hyperlink" xfId="7032" builtinId="8" hidden="1"/>
    <cellStyle name="Hyperlink" xfId="7034" builtinId="8" hidden="1"/>
    <cellStyle name="Hyperlink" xfId="7036" builtinId="8" hidden="1"/>
    <cellStyle name="Hyperlink" xfId="7038" builtinId="8" hidden="1"/>
    <cellStyle name="Hyperlink" xfId="7040" builtinId="8" hidden="1"/>
    <cellStyle name="Hyperlink" xfId="7042" builtinId="8" hidden="1"/>
    <cellStyle name="Hyperlink" xfId="7044" builtinId="8" hidden="1"/>
    <cellStyle name="Hyperlink" xfId="7046" builtinId="8" hidden="1"/>
    <cellStyle name="Hyperlink" xfId="7048" builtinId="8" hidden="1"/>
    <cellStyle name="Hyperlink" xfId="7050" builtinId="8" hidden="1"/>
    <cellStyle name="Hyperlink" xfId="7052" builtinId="8" hidden="1"/>
    <cellStyle name="Hyperlink" xfId="7054" builtinId="8" hidden="1"/>
    <cellStyle name="Hyperlink" xfId="7056" builtinId="8" hidden="1"/>
    <cellStyle name="Hyperlink" xfId="7058" builtinId="8" hidden="1"/>
    <cellStyle name="Hyperlink" xfId="7060" builtinId="8" hidden="1"/>
    <cellStyle name="Hyperlink" xfId="7062" builtinId="8" hidden="1"/>
    <cellStyle name="Hyperlink" xfId="7064" builtinId="8" hidden="1"/>
    <cellStyle name="Hyperlink" xfId="7066" builtinId="8" hidden="1"/>
    <cellStyle name="Hyperlink" xfId="7068" builtinId="8" hidden="1"/>
    <cellStyle name="Hyperlink" xfId="7070" builtinId="8" hidden="1"/>
    <cellStyle name="Hyperlink" xfId="7072" builtinId="8" hidden="1"/>
    <cellStyle name="Hyperlink" xfId="7074" builtinId="8" hidden="1"/>
    <cellStyle name="Hyperlink" xfId="7076" builtinId="8" hidden="1"/>
    <cellStyle name="Hyperlink" xfId="7078" builtinId="8" hidden="1"/>
    <cellStyle name="Hyperlink" xfId="7080" builtinId="8" hidden="1"/>
    <cellStyle name="Hyperlink" xfId="7082" builtinId="8" hidden="1"/>
    <cellStyle name="Hyperlink" xfId="7084" builtinId="8" hidden="1"/>
    <cellStyle name="Hyperlink" xfId="7086" builtinId="8" hidden="1"/>
    <cellStyle name="Hyperlink" xfId="7088" builtinId="8" hidden="1"/>
    <cellStyle name="Hyperlink" xfId="7090" builtinId="8" hidden="1"/>
    <cellStyle name="Hyperlink" xfId="7092" builtinId="8" hidden="1"/>
    <cellStyle name="Hyperlink" xfId="7094" builtinId="8" hidden="1"/>
    <cellStyle name="Hyperlink" xfId="7096" builtinId="8" hidden="1"/>
    <cellStyle name="Hyperlink" xfId="7098" builtinId="8" hidden="1"/>
    <cellStyle name="Hyperlink" xfId="7100" builtinId="8" hidden="1"/>
    <cellStyle name="Hyperlink" xfId="7102" builtinId="8" hidden="1"/>
    <cellStyle name="Hyperlink" xfId="7104" builtinId="8" hidden="1"/>
    <cellStyle name="Hyperlink" xfId="7106" builtinId="8" hidden="1"/>
    <cellStyle name="Hyperlink" xfId="7108" builtinId="8" hidden="1"/>
    <cellStyle name="Hyperlink" xfId="7110" builtinId="8" hidden="1"/>
    <cellStyle name="Hyperlink" xfId="7112" builtinId="8" hidden="1"/>
    <cellStyle name="Hyperlink" xfId="7114" builtinId="8" hidden="1"/>
    <cellStyle name="Hyperlink" xfId="7116" builtinId="8" hidden="1"/>
    <cellStyle name="Hyperlink" xfId="7118" builtinId="8" hidden="1"/>
    <cellStyle name="Hyperlink" xfId="7120" builtinId="8" hidden="1"/>
    <cellStyle name="Hyperlink" xfId="7122" builtinId="8" hidden="1"/>
    <cellStyle name="Hyperlink" xfId="7124" builtinId="8" hidden="1"/>
    <cellStyle name="Hyperlink" xfId="7126" builtinId="8" hidden="1"/>
    <cellStyle name="Hyperlink" xfId="7128" builtinId="8" hidden="1"/>
    <cellStyle name="Hyperlink" xfId="7130" builtinId="8" hidden="1"/>
    <cellStyle name="Hyperlink" xfId="7132" builtinId="8" hidden="1"/>
    <cellStyle name="Hyperlink" xfId="7134" builtinId="8" hidden="1"/>
    <cellStyle name="Hyperlink" xfId="7136" builtinId="8" hidden="1"/>
    <cellStyle name="Hyperlink" xfId="7138" builtinId="8" hidden="1"/>
    <cellStyle name="Hyperlink" xfId="7140" builtinId="8" hidden="1"/>
    <cellStyle name="Hyperlink" xfId="7142" builtinId="8" hidden="1"/>
    <cellStyle name="Hyperlink" xfId="7144" builtinId="8" hidden="1"/>
    <cellStyle name="Hyperlink" xfId="7146" builtinId="8" hidden="1"/>
    <cellStyle name="Hyperlink" xfId="7148" builtinId="8" hidden="1"/>
    <cellStyle name="Hyperlink" xfId="7150" builtinId="8" hidden="1"/>
    <cellStyle name="Hyperlink" xfId="7152" builtinId="8" hidden="1"/>
    <cellStyle name="Hyperlink" xfId="7154" builtinId="8" hidden="1"/>
    <cellStyle name="Hyperlink" xfId="7156" builtinId="8" hidden="1"/>
    <cellStyle name="Hyperlink" xfId="7158" builtinId="8" hidden="1"/>
    <cellStyle name="Hyperlink" xfId="7160" builtinId="8" hidden="1"/>
    <cellStyle name="Hyperlink" xfId="7162" builtinId="8" hidden="1"/>
    <cellStyle name="Hyperlink" xfId="7164" builtinId="8" hidden="1"/>
    <cellStyle name="Hyperlink" xfId="7166" builtinId="8" hidden="1"/>
    <cellStyle name="Hyperlink" xfId="7168" builtinId="8" hidden="1"/>
    <cellStyle name="Hyperlink" xfId="7170" builtinId="8" hidden="1"/>
    <cellStyle name="Hyperlink" xfId="7172" builtinId="8" hidden="1"/>
    <cellStyle name="Hyperlink" xfId="7174" builtinId="8" hidden="1"/>
    <cellStyle name="Hyperlink" xfId="7176" builtinId="8" hidden="1"/>
    <cellStyle name="Hyperlink" xfId="7178" builtinId="8" hidden="1"/>
    <cellStyle name="Hyperlink" xfId="7180" builtinId="8" hidden="1"/>
    <cellStyle name="Hyperlink" xfId="7182" builtinId="8" hidden="1"/>
    <cellStyle name="Hyperlink" xfId="7184" builtinId="8" hidden="1"/>
    <cellStyle name="Hyperlink" xfId="7186" builtinId="8" hidden="1"/>
    <cellStyle name="Hyperlink" xfId="7188" builtinId="8" hidden="1"/>
    <cellStyle name="Hyperlink" xfId="7190" builtinId="8" hidden="1"/>
    <cellStyle name="Hyperlink" xfId="7192" builtinId="8" hidden="1"/>
    <cellStyle name="Hyperlink" xfId="7194" builtinId="8" hidden="1"/>
    <cellStyle name="Hyperlink" xfId="7196" builtinId="8" hidden="1"/>
    <cellStyle name="Hyperlink" xfId="7198" builtinId="8" hidden="1"/>
    <cellStyle name="Hyperlink" xfId="7200" builtinId="8" hidden="1"/>
    <cellStyle name="Hyperlink" xfId="7202" builtinId="8" hidden="1"/>
    <cellStyle name="Hyperlink" xfId="7204" builtinId="8" hidden="1"/>
    <cellStyle name="Hyperlink" xfId="7206" builtinId="8" hidden="1"/>
    <cellStyle name="Hyperlink" xfId="7208" builtinId="8" hidden="1"/>
    <cellStyle name="Hyperlink" xfId="7210" builtinId="8" hidden="1"/>
    <cellStyle name="Hyperlink" xfId="7212" builtinId="8" hidden="1"/>
    <cellStyle name="Hyperlink" xfId="7214" builtinId="8" hidden="1"/>
    <cellStyle name="Hyperlink" xfId="7216" builtinId="8" hidden="1"/>
    <cellStyle name="Hyperlink" xfId="7218" builtinId="8" hidden="1"/>
    <cellStyle name="Hyperlink" xfId="7220" builtinId="8" hidden="1"/>
    <cellStyle name="Hyperlink" xfId="7222" builtinId="8" hidden="1"/>
    <cellStyle name="Hyperlink" xfId="7224" builtinId="8" hidden="1"/>
    <cellStyle name="Hyperlink" xfId="7226" builtinId="8" hidden="1"/>
    <cellStyle name="Hyperlink" xfId="7228" builtinId="8" hidden="1"/>
    <cellStyle name="Hyperlink" xfId="7230" builtinId="8" hidden="1"/>
    <cellStyle name="Hyperlink" xfId="7232" builtinId="8" hidden="1"/>
    <cellStyle name="Hyperlink" xfId="7234" builtinId="8" hidden="1"/>
    <cellStyle name="Hyperlink" xfId="7236" builtinId="8" hidden="1"/>
    <cellStyle name="Hyperlink" xfId="7238" builtinId="8" hidden="1"/>
    <cellStyle name="Hyperlink" xfId="7240" builtinId="8" hidden="1"/>
    <cellStyle name="Hyperlink" xfId="7242" builtinId="8" hidden="1"/>
    <cellStyle name="Hyperlink" xfId="7244" builtinId="8" hidden="1"/>
    <cellStyle name="Hyperlink" xfId="7246" builtinId="8" hidden="1"/>
    <cellStyle name="Hyperlink" xfId="7248" builtinId="8" hidden="1"/>
    <cellStyle name="Hyperlink" xfId="7250" builtinId="8" hidden="1"/>
    <cellStyle name="Hyperlink" xfId="7252" builtinId="8" hidden="1"/>
    <cellStyle name="Hyperlink" xfId="7254" builtinId="8" hidden="1"/>
    <cellStyle name="Hyperlink" xfId="7256" builtinId="8" hidden="1"/>
    <cellStyle name="Hyperlink" xfId="7258" builtinId="8" hidden="1"/>
    <cellStyle name="Hyperlink" xfId="7260" builtinId="8" hidden="1"/>
    <cellStyle name="Hyperlink" xfId="7262" builtinId="8" hidden="1"/>
    <cellStyle name="Hyperlink" xfId="7264" builtinId="8" hidden="1"/>
    <cellStyle name="Hyperlink" xfId="7266" builtinId="8" hidden="1"/>
    <cellStyle name="Hyperlink" xfId="7268" builtinId="8" hidden="1"/>
    <cellStyle name="Hyperlink" xfId="7270" builtinId="8" hidden="1"/>
    <cellStyle name="Hyperlink" xfId="7272" builtinId="8" hidden="1"/>
    <cellStyle name="Hyperlink" xfId="7274" builtinId="8" hidden="1"/>
    <cellStyle name="Hyperlink" xfId="7276" builtinId="8" hidden="1"/>
    <cellStyle name="Hyperlink" xfId="7278" builtinId="8" hidden="1"/>
    <cellStyle name="Hyperlink" xfId="7280" builtinId="8" hidden="1"/>
    <cellStyle name="Hyperlink" xfId="7282" builtinId="8" hidden="1"/>
    <cellStyle name="Hyperlink" xfId="7284" builtinId="8" hidden="1"/>
    <cellStyle name="Hyperlink" xfId="7286" builtinId="8" hidden="1"/>
    <cellStyle name="Hyperlink" xfId="7288" builtinId="8" hidden="1"/>
    <cellStyle name="Hyperlink" xfId="7290" builtinId="8" hidden="1"/>
    <cellStyle name="Hyperlink" xfId="7292" builtinId="8" hidden="1"/>
    <cellStyle name="Hyperlink" xfId="7294" builtinId="8" hidden="1"/>
    <cellStyle name="Hyperlink" xfId="7296" builtinId="8" hidden="1"/>
    <cellStyle name="Hyperlink" xfId="7298" builtinId="8" hidden="1"/>
    <cellStyle name="Hyperlink" xfId="7300" builtinId="8" hidden="1"/>
    <cellStyle name="Hyperlink" xfId="7302" builtinId="8" hidden="1"/>
    <cellStyle name="Hyperlink" xfId="7304" builtinId="8" hidden="1"/>
    <cellStyle name="Hyperlink" xfId="7306" builtinId="8" hidden="1"/>
    <cellStyle name="Hyperlink" xfId="7308" builtinId="8" hidden="1"/>
    <cellStyle name="Hyperlink" xfId="7310" builtinId="8" hidden="1"/>
    <cellStyle name="Hyperlink" xfId="7312" builtinId="8" hidden="1"/>
    <cellStyle name="Hyperlink" xfId="7314" builtinId="8" hidden="1"/>
    <cellStyle name="Hyperlink" xfId="7316" builtinId="8" hidden="1"/>
    <cellStyle name="Hyperlink" xfId="7318" builtinId="8" hidden="1"/>
    <cellStyle name="Hyperlink" xfId="7320" builtinId="8" hidden="1"/>
    <cellStyle name="Hyperlink" xfId="7322" builtinId="8" hidden="1"/>
    <cellStyle name="Hyperlink" xfId="7325" builtinId="8" hidden="1"/>
    <cellStyle name="Hyperlink" xfId="7327" builtinId="8" hidden="1"/>
    <cellStyle name="Hyperlink" xfId="7329" builtinId="8" hidden="1"/>
    <cellStyle name="Hyperlink" xfId="7331" builtinId="8" hidden="1"/>
    <cellStyle name="Hyperlink" xfId="7333" builtinId="8" hidden="1"/>
    <cellStyle name="Hyperlink" xfId="7335" builtinId="8" hidden="1"/>
    <cellStyle name="Hyperlink" xfId="7337" builtinId="8" hidden="1"/>
    <cellStyle name="Hyperlink" xfId="7339" builtinId="8" hidden="1"/>
    <cellStyle name="Hyperlink" xfId="7341" builtinId="8" hidden="1"/>
    <cellStyle name="Hyperlink" xfId="7343" builtinId="8" hidden="1"/>
    <cellStyle name="Hyperlink" xfId="7345" builtinId="8" hidden="1"/>
    <cellStyle name="Hyperlink" xfId="7347" builtinId="8" hidden="1"/>
    <cellStyle name="Hyperlink" xfId="7349" builtinId="8" hidden="1"/>
    <cellStyle name="Hyperlink" xfId="7351" builtinId="8" hidden="1"/>
    <cellStyle name="Hyperlink" xfId="7353" builtinId="8" hidden="1"/>
    <cellStyle name="Hyperlink" xfId="7355" builtinId="8" hidden="1"/>
    <cellStyle name="Hyperlink" xfId="7357" builtinId="8" hidden="1"/>
    <cellStyle name="Hyperlink" xfId="7359" builtinId="8" hidden="1"/>
    <cellStyle name="Hyperlink" xfId="7361" builtinId="8" hidden="1"/>
    <cellStyle name="Hyperlink" xfId="7363" builtinId="8" hidden="1"/>
    <cellStyle name="Hyperlink" xfId="7365" builtinId="8" hidden="1"/>
    <cellStyle name="Hyperlink" xfId="7367" builtinId="8" hidden="1"/>
    <cellStyle name="Hyperlink" xfId="7369" builtinId="8" hidden="1"/>
    <cellStyle name="Hyperlink" xfId="7371" builtinId="8" hidden="1"/>
    <cellStyle name="Hyperlink" xfId="7373" builtinId="8" hidden="1"/>
    <cellStyle name="Hyperlink" xfId="7375" builtinId="8" hidden="1"/>
    <cellStyle name="Hyperlink" xfId="7377" builtinId="8" hidden="1"/>
    <cellStyle name="Hyperlink" xfId="7379" builtinId="8" hidden="1"/>
    <cellStyle name="Hyperlink" xfId="7381" builtinId="8" hidden="1"/>
    <cellStyle name="Hyperlink" xfId="7383" builtinId="8" hidden="1"/>
    <cellStyle name="Hyperlink" xfId="7385" builtinId="8" hidden="1"/>
    <cellStyle name="Hyperlink" xfId="7387" builtinId="8" hidden="1"/>
    <cellStyle name="Hyperlink" xfId="7389" builtinId="8" hidden="1"/>
    <cellStyle name="Hyperlink" xfId="7391" builtinId="8" hidden="1"/>
    <cellStyle name="Hyperlink" xfId="7393" builtinId="8" hidden="1"/>
    <cellStyle name="Hyperlink" xfId="7395" builtinId="8" hidden="1"/>
    <cellStyle name="Hyperlink" xfId="7397" builtinId="8" hidden="1"/>
    <cellStyle name="Hyperlink" xfId="7399" builtinId="8" hidden="1"/>
    <cellStyle name="Hyperlink" xfId="7401" builtinId="8" hidden="1"/>
    <cellStyle name="Hyperlink" xfId="7403" builtinId="8" hidden="1"/>
    <cellStyle name="Hyperlink" xfId="7405" builtinId="8" hidden="1"/>
    <cellStyle name="Hyperlink" xfId="7407" builtinId="8" hidden="1"/>
    <cellStyle name="Hyperlink" xfId="7409" builtinId="8" hidden="1"/>
    <cellStyle name="Hyperlink" xfId="7411" builtinId="8" hidden="1"/>
    <cellStyle name="Hyperlink" xfId="7413" builtinId="8" hidden="1"/>
    <cellStyle name="Hyperlink" xfId="7415" builtinId="8" hidden="1"/>
    <cellStyle name="Hyperlink" xfId="7417" builtinId="8" hidden="1"/>
    <cellStyle name="Hyperlink" xfId="7419" builtinId="8" hidden="1"/>
    <cellStyle name="Hyperlink" xfId="7421" builtinId="8" hidden="1"/>
    <cellStyle name="Hyperlink" xfId="7423" builtinId="8" hidden="1"/>
    <cellStyle name="Hyperlink" xfId="7425" builtinId="8" hidden="1"/>
    <cellStyle name="Hyperlink" xfId="7427" builtinId="8" hidden="1"/>
    <cellStyle name="Hyperlink" xfId="7429" builtinId="8" hidden="1"/>
    <cellStyle name="Hyperlink" xfId="7431" builtinId="8" hidden="1"/>
    <cellStyle name="Hyperlink" xfId="7433" builtinId="8" hidden="1"/>
    <cellStyle name="Hyperlink" xfId="7435" builtinId="8" hidden="1"/>
    <cellStyle name="Hyperlink" xfId="7437" builtinId="8" hidden="1"/>
    <cellStyle name="Hyperlink" xfId="7439" builtinId="8" hidden="1"/>
    <cellStyle name="Hyperlink" xfId="7441" builtinId="8" hidden="1"/>
    <cellStyle name="Hyperlink" xfId="7443" builtinId="8" hidden="1"/>
    <cellStyle name="Hyperlink" xfId="7445" builtinId="8" hidden="1"/>
    <cellStyle name="Hyperlink" xfId="7447" builtinId="8" hidden="1"/>
    <cellStyle name="Hyperlink" xfId="7449" builtinId="8" hidden="1"/>
    <cellStyle name="Hyperlink" xfId="7451" builtinId="8" hidden="1"/>
    <cellStyle name="Hyperlink" xfId="7453" builtinId="8" hidden="1"/>
    <cellStyle name="Hyperlink" xfId="7455" builtinId="8" hidden="1"/>
    <cellStyle name="Hyperlink" xfId="7457" builtinId="8" hidden="1"/>
    <cellStyle name="Hyperlink" xfId="7459" builtinId="8" hidden="1"/>
    <cellStyle name="Hyperlink" xfId="7461" builtinId="8" hidden="1"/>
    <cellStyle name="Hyperlink" xfId="7463" builtinId="8" hidden="1"/>
    <cellStyle name="Hyperlink" xfId="7465" builtinId="8" hidden="1"/>
    <cellStyle name="Hyperlink" xfId="7467" builtinId="8" hidden="1"/>
    <cellStyle name="Hyperlink" xfId="7469" builtinId="8" hidden="1"/>
    <cellStyle name="Hyperlink" xfId="7471" builtinId="8" hidden="1"/>
    <cellStyle name="Hyperlink" xfId="7473" builtinId="8" hidden="1"/>
    <cellStyle name="Hyperlink" xfId="7475" builtinId="8" hidden="1"/>
    <cellStyle name="Hyperlink" xfId="7477" builtinId="8" hidden="1"/>
    <cellStyle name="Hyperlink" xfId="7479" builtinId="8" hidden="1"/>
    <cellStyle name="Hyperlink" xfId="7481" builtinId="8" hidden="1"/>
    <cellStyle name="Hyperlink" xfId="7483" builtinId="8" hidden="1"/>
    <cellStyle name="Hyperlink" xfId="7485" builtinId="8" hidden="1"/>
    <cellStyle name="Hyperlink" xfId="7487" builtinId="8" hidden="1"/>
    <cellStyle name="Hyperlink" xfId="7489" builtinId="8" hidden="1"/>
    <cellStyle name="Hyperlink" xfId="7491" builtinId="8" hidden="1"/>
    <cellStyle name="Hyperlink" xfId="7493" builtinId="8" hidden="1"/>
    <cellStyle name="Hyperlink" xfId="7495" builtinId="8" hidden="1"/>
    <cellStyle name="Hyperlink" xfId="7497" builtinId="8" hidden="1"/>
    <cellStyle name="Hyperlink" xfId="7499" builtinId="8" hidden="1"/>
    <cellStyle name="Hyperlink" xfId="7501" builtinId="8" hidden="1"/>
    <cellStyle name="Hyperlink" xfId="7503" builtinId="8" hidden="1"/>
    <cellStyle name="Hyperlink" xfId="7505" builtinId="8" hidden="1"/>
    <cellStyle name="Hyperlink" xfId="7507" builtinId="8" hidden="1"/>
    <cellStyle name="Hyperlink" xfId="7509" builtinId="8" hidden="1"/>
    <cellStyle name="Hyperlink" xfId="7511" builtinId="8" hidden="1"/>
    <cellStyle name="Hyperlink" xfId="7513" builtinId="8" hidden="1"/>
    <cellStyle name="Hyperlink" xfId="7515" builtinId="8" hidden="1"/>
    <cellStyle name="Hyperlink" xfId="7517" builtinId="8" hidden="1"/>
    <cellStyle name="Hyperlink" xfId="7519" builtinId="8" hidden="1"/>
    <cellStyle name="Hyperlink" xfId="7521" builtinId="8" hidden="1"/>
    <cellStyle name="Hyperlink" xfId="7523" builtinId="8" hidden="1"/>
    <cellStyle name="Hyperlink" xfId="7525" builtinId="8" hidden="1"/>
    <cellStyle name="Hyperlink" xfId="7527" builtinId="8" hidden="1"/>
    <cellStyle name="Hyperlink" xfId="7529" builtinId="8" hidden="1"/>
    <cellStyle name="Hyperlink" xfId="7531" builtinId="8" hidden="1"/>
    <cellStyle name="Hyperlink" xfId="7533" builtinId="8" hidden="1"/>
    <cellStyle name="Hyperlink" xfId="7535" builtinId="8" hidden="1"/>
    <cellStyle name="Hyperlink" xfId="7537" builtinId="8" hidden="1"/>
    <cellStyle name="Hyperlink" xfId="7539" builtinId="8" hidden="1"/>
    <cellStyle name="Hyperlink" xfId="7541" builtinId="8" hidden="1"/>
    <cellStyle name="Hyperlink" xfId="7543" builtinId="8" hidden="1"/>
    <cellStyle name="Hyperlink" xfId="7545" builtinId="8" hidden="1"/>
    <cellStyle name="Hyperlink" xfId="7547" builtinId="8" hidden="1"/>
    <cellStyle name="Hyperlink" xfId="7549" builtinId="8" hidden="1"/>
    <cellStyle name="Hyperlink" xfId="7551" builtinId="8" hidden="1"/>
    <cellStyle name="Hyperlink" xfId="7553" builtinId="8" hidden="1"/>
    <cellStyle name="Hyperlink" xfId="7555" builtinId="8" hidden="1"/>
    <cellStyle name="Hyperlink" xfId="7557" builtinId="8" hidden="1"/>
    <cellStyle name="Hyperlink" xfId="7559" builtinId="8" hidden="1"/>
    <cellStyle name="Hyperlink" xfId="7561" builtinId="8" hidden="1"/>
    <cellStyle name="Hyperlink" xfId="7563" builtinId="8" hidden="1"/>
    <cellStyle name="Hyperlink" xfId="7565" builtinId="8" hidden="1"/>
    <cellStyle name="Hyperlink" xfId="7567" builtinId="8" hidden="1"/>
    <cellStyle name="Hyperlink" xfId="7569" builtinId="8" hidden="1"/>
    <cellStyle name="Hyperlink" xfId="7571" builtinId="8" hidden="1"/>
    <cellStyle name="Hyperlink" xfId="7573" builtinId="8" hidden="1"/>
    <cellStyle name="Hyperlink" xfId="7575" builtinId="8" hidden="1"/>
    <cellStyle name="Hyperlink" xfId="7577" builtinId="8" hidden="1"/>
    <cellStyle name="Hyperlink" xfId="7579" builtinId="8" hidden="1"/>
    <cellStyle name="Hyperlink" xfId="7581" builtinId="8" hidden="1"/>
    <cellStyle name="Hyperlink" xfId="7583" builtinId="8" hidden="1"/>
    <cellStyle name="Hyperlink" xfId="7585" builtinId="8" hidden="1"/>
    <cellStyle name="Hyperlink" xfId="7587" builtinId="8" hidden="1"/>
    <cellStyle name="Hyperlink" xfId="7589" builtinId="8" hidden="1"/>
    <cellStyle name="Hyperlink" xfId="7591" builtinId="8" hidden="1"/>
    <cellStyle name="Hyperlink" xfId="7593" builtinId="8" hidden="1"/>
    <cellStyle name="Hyperlink" xfId="7595" builtinId="8" hidden="1"/>
    <cellStyle name="Hyperlink" xfId="7597" builtinId="8" hidden="1"/>
    <cellStyle name="Hyperlink" xfId="7599" builtinId="8" hidden="1"/>
    <cellStyle name="Hyperlink" xfId="7601" builtinId="8" hidden="1"/>
    <cellStyle name="Hyperlink" xfId="7603" builtinId="8" hidden="1"/>
    <cellStyle name="Hyperlink" xfId="7605" builtinId="8" hidden="1"/>
    <cellStyle name="Hyperlink" xfId="7607" builtinId="8" hidden="1"/>
    <cellStyle name="Hyperlink" xfId="7609" builtinId="8" hidden="1"/>
    <cellStyle name="Hyperlink" xfId="7611" builtinId="8" hidden="1"/>
    <cellStyle name="Hyperlink" xfId="7613" builtinId="8" hidden="1"/>
    <cellStyle name="Hyperlink" xfId="7615" builtinId="8" hidden="1"/>
    <cellStyle name="Hyperlink" xfId="7617" builtinId="8" hidden="1"/>
    <cellStyle name="Hyperlink" xfId="7619" builtinId="8" hidden="1"/>
    <cellStyle name="Hyperlink" xfId="7621" builtinId="8" hidden="1"/>
    <cellStyle name="Hyperlink" xfId="7623" builtinId="8" hidden="1"/>
    <cellStyle name="Hyperlink" xfId="7625" builtinId="8" hidden="1"/>
    <cellStyle name="Hyperlink" xfId="7627" builtinId="8" hidden="1"/>
    <cellStyle name="Hyperlink" xfId="7629" builtinId="8" hidden="1"/>
    <cellStyle name="Hyperlink" xfId="7631" builtinId="8" hidden="1"/>
    <cellStyle name="Hyperlink" xfId="7633" builtinId="8" hidden="1"/>
    <cellStyle name="Hyperlink" xfId="7635" builtinId="8" hidden="1"/>
    <cellStyle name="Hyperlink" xfId="7637" builtinId="8" hidden="1"/>
    <cellStyle name="Hyperlink" xfId="7639" builtinId="8" hidden="1"/>
    <cellStyle name="Hyperlink" xfId="7641" builtinId="8" hidden="1"/>
    <cellStyle name="Hyperlink" xfId="7643" builtinId="8" hidden="1"/>
    <cellStyle name="Hyperlink" xfId="7645" builtinId="8" hidden="1"/>
    <cellStyle name="Hyperlink" xfId="7647" builtinId="8" hidden="1"/>
    <cellStyle name="Hyperlink" xfId="7649" builtinId="8" hidden="1"/>
    <cellStyle name="Hyperlink" xfId="7651" builtinId="8" hidden="1"/>
    <cellStyle name="Hyperlink" xfId="7653" builtinId="8" hidden="1"/>
    <cellStyle name="Hyperlink" xfId="7655" builtinId="8" hidden="1"/>
    <cellStyle name="Hyperlink" xfId="7657" builtinId="8" hidden="1"/>
    <cellStyle name="Hyperlink" xfId="7659" builtinId="8" hidden="1"/>
    <cellStyle name="Hyperlink" xfId="7661" builtinId="8" hidden="1"/>
    <cellStyle name="Hyperlink" xfId="7663" builtinId="8" hidden="1"/>
    <cellStyle name="Hyperlink" xfId="7665" builtinId="8" hidden="1"/>
    <cellStyle name="Hyperlink" xfId="7667" builtinId="8" hidden="1"/>
    <cellStyle name="Hyperlink" xfId="7669" builtinId="8" hidden="1"/>
    <cellStyle name="Hyperlink" xfId="7671" builtinId="8" hidden="1"/>
    <cellStyle name="Hyperlink" xfId="7673" builtinId="8" hidden="1"/>
    <cellStyle name="Hyperlink" xfId="7675" builtinId="8" hidden="1"/>
    <cellStyle name="Hyperlink" xfId="7677" builtinId="8" hidden="1"/>
    <cellStyle name="Hyperlink" xfId="7679" builtinId="8" hidden="1"/>
    <cellStyle name="Hyperlink" xfId="7681" builtinId="8" hidden="1"/>
    <cellStyle name="Hyperlink" xfId="7683" builtinId="8" hidden="1"/>
    <cellStyle name="Hyperlink" xfId="7685" builtinId="8" hidden="1"/>
    <cellStyle name="Hyperlink" xfId="7687" builtinId="8" hidden="1"/>
    <cellStyle name="Hyperlink" xfId="7689" builtinId="8" hidden="1"/>
    <cellStyle name="Hyperlink" xfId="7691" builtinId="8" hidden="1"/>
    <cellStyle name="Hyperlink" xfId="7693" builtinId="8" hidden="1"/>
    <cellStyle name="Hyperlink" xfId="7695" builtinId="8" hidden="1"/>
    <cellStyle name="Hyperlink" xfId="7697" builtinId="8" hidden="1"/>
    <cellStyle name="Hyperlink" xfId="7699" builtinId="8" hidden="1"/>
    <cellStyle name="Hyperlink" xfId="7701" builtinId="8" hidden="1"/>
    <cellStyle name="Hyperlink" xfId="7703" builtinId="8" hidden="1"/>
    <cellStyle name="Hyperlink" xfId="7705" builtinId="8" hidden="1"/>
    <cellStyle name="Hyperlink" xfId="7707" builtinId="8" hidden="1"/>
    <cellStyle name="Hyperlink" xfId="7709" builtinId="8" hidden="1"/>
    <cellStyle name="Hyperlink" xfId="7711" builtinId="8" hidden="1"/>
    <cellStyle name="Hyperlink" xfId="7713" builtinId="8" hidden="1"/>
    <cellStyle name="Hyperlink" xfId="7715" builtinId="8" hidden="1"/>
    <cellStyle name="Hyperlink" xfId="7717" builtinId="8" hidden="1"/>
    <cellStyle name="Hyperlink" xfId="7719" builtinId="8" hidden="1"/>
    <cellStyle name="Hyperlink" xfId="7721" builtinId="8" hidden="1"/>
    <cellStyle name="Hyperlink" xfId="7723" builtinId="8" hidden="1"/>
    <cellStyle name="Hyperlink" xfId="7725" builtinId="8" hidden="1"/>
    <cellStyle name="Hyperlink" xfId="7727" builtinId="8" hidden="1"/>
    <cellStyle name="Hyperlink" xfId="7729" builtinId="8" hidden="1"/>
    <cellStyle name="Hyperlink" xfId="7731" builtinId="8" hidden="1"/>
    <cellStyle name="Hyperlink" xfId="7733" builtinId="8" hidden="1"/>
    <cellStyle name="Hyperlink" xfId="7735" builtinId="8" hidden="1"/>
    <cellStyle name="Hyperlink" xfId="7737" builtinId="8" hidden="1"/>
    <cellStyle name="Hyperlink" xfId="7739" builtinId="8" hidden="1"/>
    <cellStyle name="Hyperlink" xfId="7741" builtinId="8" hidden="1"/>
    <cellStyle name="Hyperlink" xfId="7743" builtinId="8" hidden="1"/>
    <cellStyle name="Hyperlink" xfId="7745" builtinId="8" hidden="1"/>
    <cellStyle name="Hyperlink" xfId="7747" builtinId="8" hidden="1"/>
    <cellStyle name="Hyperlink" xfId="7749" builtinId="8" hidden="1"/>
    <cellStyle name="Hyperlink" xfId="7751" builtinId="8" hidden="1"/>
    <cellStyle name="Hyperlink" xfId="7753" builtinId="8" hidden="1"/>
    <cellStyle name="Hyperlink" xfId="7755" builtinId="8" hidden="1"/>
    <cellStyle name="Hyperlink" xfId="7757" builtinId="8" hidden="1"/>
    <cellStyle name="Hyperlink" xfId="7759" builtinId="8" hidden="1"/>
    <cellStyle name="Hyperlink" xfId="7761" builtinId="8" hidden="1"/>
    <cellStyle name="Hyperlink" xfId="7763" builtinId="8" hidden="1"/>
    <cellStyle name="Hyperlink" xfId="7765" builtinId="8" hidden="1"/>
    <cellStyle name="Hyperlink" xfId="7767" builtinId="8" hidden="1"/>
    <cellStyle name="Hyperlink" xfId="7769" builtinId="8" hidden="1"/>
    <cellStyle name="Hyperlink" xfId="7771" builtinId="8" hidden="1"/>
    <cellStyle name="Hyperlink" xfId="7773" builtinId="8" hidden="1"/>
    <cellStyle name="Hyperlink" xfId="7775" builtinId="8" hidden="1"/>
    <cellStyle name="Hyperlink" xfId="7777" builtinId="8" hidden="1"/>
    <cellStyle name="Hyperlink" xfId="7779" builtinId="8" hidden="1"/>
    <cellStyle name="Hyperlink" xfId="7781" builtinId="8" hidden="1"/>
    <cellStyle name="Hyperlink" xfId="7783" builtinId="8" hidden="1"/>
    <cellStyle name="Hyperlink" xfId="7785" builtinId="8" hidden="1"/>
    <cellStyle name="Hyperlink" xfId="7787" builtinId="8" hidden="1"/>
    <cellStyle name="Hyperlink" xfId="7789" builtinId="8" hidden="1"/>
    <cellStyle name="Hyperlink" xfId="7791" builtinId="8" hidden="1"/>
    <cellStyle name="Hyperlink" xfId="7793" builtinId="8" hidden="1"/>
    <cellStyle name="Hyperlink" xfId="7795" builtinId="8" hidden="1"/>
    <cellStyle name="Hyperlink" xfId="7797" builtinId="8" hidden="1"/>
    <cellStyle name="Hyperlink" xfId="7799" builtinId="8" hidden="1"/>
    <cellStyle name="Hyperlink" xfId="7801" builtinId="8" hidden="1"/>
    <cellStyle name="Hyperlink" xfId="7803" builtinId="8" hidden="1"/>
    <cellStyle name="Hyperlink" xfId="7805" builtinId="8" hidden="1"/>
    <cellStyle name="Hyperlink" xfId="7807" builtinId="8" hidden="1"/>
    <cellStyle name="Hyperlink" xfId="7809" builtinId="8" hidden="1"/>
    <cellStyle name="Hyperlink" xfId="7811" builtinId="8" hidden="1"/>
    <cellStyle name="Hyperlink" xfId="7813" builtinId="8" hidden="1"/>
    <cellStyle name="Hyperlink" xfId="7815" builtinId="8" hidden="1"/>
    <cellStyle name="Hyperlink" xfId="7817" builtinId="8" hidden="1"/>
    <cellStyle name="Hyperlink" xfId="7819" builtinId="8" hidden="1"/>
    <cellStyle name="Hyperlink" xfId="7821" builtinId="8" hidden="1"/>
    <cellStyle name="Hyperlink" xfId="7823" builtinId="8" hidden="1"/>
    <cellStyle name="Hyperlink" xfId="7825" builtinId="8" hidden="1"/>
    <cellStyle name="Hyperlink" xfId="7827" builtinId="8" hidden="1"/>
    <cellStyle name="Hyperlink" xfId="7829" builtinId="8" hidden="1"/>
    <cellStyle name="Hyperlink" xfId="7831" builtinId="8" hidden="1"/>
    <cellStyle name="Hyperlink" xfId="7833" builtinId="8" hidden="1"/>
    <cellStyle name="Hyperlink" xfId="7835" builtinId="8" hidden="1"/>
    <cellStyle name="Hyperlink" xfId="7837" builtinId="8" hidden="1"/>
    <cellStyle name="Hyperlink" xfId="7839" builtinId="8" hidden="1"/>
    <cellStyle name="Hyperlink" xfId="7841" builtinId="8" hidden="1"/>
    <cellStyle name="Hyperlink" xfId="7843" builtinId="8" hidden="1"/>
    <cellStyle name="Hyperlink" xfId="7845" builtinId="8" hidden="1"/>
    <cellStyle name="Hyperlink" xfId="7847" builtinId="8" hidden="1"/>
    <cellStyle name="Hyperlink" xfId="7849" builtinId="8" hidden="1"/>
    <cellStyle name="Hyperlink" xfId="7851" builtinId="8" hidden="1"/>
    <cellStyle name="Hyperlink" xfId="7853" builtinId="8" hidden="1"/>
    <cellStyle name="Hyperlink" xfId="7855" builtinId="8" hidden="1"/>
    <cellStyle name="Hyperlink" xfId="7857" builtinId="8" hidden="1"/>
    <cellStyle name="Hyperlink" xfId="7859" builtinId="8" hidden="1"/>
    <cellStyle name="Hyperlink" xfId="7861" builtinId="8" hidden="1"/>
    <cellStyle name="Hyperlink" xfId="7863" builtinId="8" hidden="1"/>
    <cellStyle name="Hyperlink" xfId="7865" builtinId="8" hidden="1"/>
    <cellStyle name="Hyperlink" xfId="7867" builtinId="8" hidden="1"/>
    <cellStyle name="Hyperlink" xfId="7869" builtinId="8" hidden="1"/>
    <cellStyle name="Hyperlink" xfId="7871" builtinId="8" hidden="1"/>
    <cellStyle name="Hyperlink" xfId="7873" builtinId="8" hidden="1"/>
    <cellStyle name="Hyperlink" xfId="7875" builtinId="8" hidden="1"/>
    <cellStyle name="Hyperlink" xfId="7877" builtinId="8" hidden="1"/>
    <cellStyle name="Hyperlink" xfId="7879" builtinId="8" hidden="1"/>
    <cellStyle name="Hyperlink" xfId="7881" builtinId="8" hidden="1"/>
    <cellStyle name="Hyperlink" xfId="7883" builtinId="8" hidden="1"/>
    <cellStyle name="Hyperlink" xfId="7885" builtinId="8" hidden="1"/>
    <cellStyle name="Hyperlink" xfId="7887" builtinId="8" hidden="1"/>
    <cellStyle name="Hyperlink" xfId="7889" builtinId="8" hidden="1"/>
    <cellStyle name="Hyperlink" xfId="7891" builtinId="8" hidden="1"/>
    <cellStyle name="Hyperlink" xfId="7893" builtinId="8" hidden="1"/>
    <cellStyle name="Hyperlink" xfId="7895" builtinId="8" hidden="1"/>
    <cellStyle name="Hyperlink" xfId="7897" builtinId="8" hidden="1"/>
    <cellStyle name="Hyperlink" xfId="7899" builtinId="8" hidden="1"/>
    <cellStyle name="Hyperlink" xfId="7901" builtinId="8" hidden="1"/>
    <cellStyle name="Hyperlink" xfId="7903" builtinId="8" hidden="1"/>
    <cellStyle name="Hyperlink" xfId="7905" builtinId="8" hidden="1"/>
    <cellStyle name="Hyperlink" xfId="7907" builtinId="8" hidden="1"/>
    <cellStyle name="Hyperlink" xfId="7909" builtinId="8" hidden="1"/>
    <cellStyle name="Hyperlink" xfId="7911" builtinId="8" hidden="1"/>
    <cellStyle name="Hyperlink" xfId="7913" builtinId="8" hidden="1"/>
    <cellStyle name="Hyperlink" xfId="7915" builtinId="8" hidden="1"/>
    <cellStyle name="Hyperlink" xfId="7917" builtinId="8" hidden="1"/>
    <cellStyle name="Hyperlink" xfId="7919" builtinId="8" hidden="1"/>
    <cellStyle name="Hyperlink" xfId="7921" builtinId="8" hidden="1"/>
    <cellStyle name="Hyperlink" xfId="7923" builtinId="8" hidden="1"/>
    <cellStyle name="Hyperlink" xfId="7925" builtinId="8" hidden="1"/>
    <cellStyle name="Hyperlink" xfId="7927" builtinId="8" hidden="1"/>
    <cellStyle name="Hyperlink" xfId="7929" builtinId="8" hidden="1"/>
    <cellStyle name="Hyperlink" xfId="7931" builtinId="8" hidden="1"/>
    <cellStyle name="Hyperlink" xfId="7933" builtinId="8" hidden="1"/>
    <cellStyle name="Hyperlink" xfId="7935" builtinId="8" hidden="1"/>
    <cellStyle name="Hyperlink" xfId="7937" builtinId="8" hidden="1"/>
    <cellStyle name="Hyperlink" xfId="7939" builtinId="8" hidden="1"/>
    <cellStyle name="Hyperlink" xfId="7941" builtinId="8" hidden="1"/>
    <cellStyle name="Hyperlink" xfId="7943" builtinId="8" hidden="1"/>
    <cellStyle name="Hyperlink" xfId="7945" builtinId="8" hidden="1"/>
    <cellStyle name="Hyperlink" xfId="7947" builtinId="8" hidden="1"/>
    <cellStyle name="Hyperlink" xfId="7949" builtinId="8" hidden="1"/>
    <cellStyle name="Hyperlink" xfId="7951" builtinId="8" hidden="1"/>
    <cellStyle name="Hyperlink" xfId="7953" builtinId="8" hidden="1"/>
    <cellStyle name="Hyperlink" xfId="7955" builtinId="8" hidden="1"/>
    <cellStyle name="Hyperlink" xfId="7957" builtinId="8" hidden="1"/>
    <cellStyle name="Hyperlink" xfId="7959" builtinId="8" hidden="1"/>
    <cellStyle name="Hyperlink" xfId="7961" builtinId="8" hidden="1"/>
    <cellStyle name="Hyperlink" xfId="7963" builtinId="8" hidden="1"/>
    <cellStyle name="Hyperlink" xfId="7965" builtinId="8" hidden="1"/>
    <cellStyle name="Hyperlink" xfId="7967" builtinId="8" hidden="1"/>
    <cellStyle name="Hyperlink" xfId="7969" builtinId="8" hidden="1"/>
    <cellStyle name="Hyperlink" xfId="7971" builtinId="8" hidden="1"/>
    <cellStyle name="Hyperlink" xfId="7973" builtinId="8" hidden="1"/>
    <cellStyle name="Hyperlink" xfId="7975" builtinId="8" hidden="1"/>
    <cellStyle name="Hyperlink" xfId="7977" builtinId="8" hidden="1"/>
    <cellStyle name="Hyperlink" xfId="7979" builtinId="8" hidden="1"/>
    <cellStyle name="Hyperlink" xfId="7981" builtinId="8" hidden="1"/>
    <cellStyle name="Hyperlink" xfId="7983" builtinId="8" hidden="1"/>
    <cellStyle name="Hyperlink" xfId="7985" builtinId="8" hidden="1"/>
    <cellStyle name="Hyperlink" xfId="7987" builtinId="8" hidden="1"/>
    <cellStyle name="Hyperlink" xfId="7989" builtinId="8" hidden="1"/>
    <cellStyle name="Hyperlink" xfId="7991" builtinId="8" hidden="1"/>
    <cellStyle name="Hyperlink" xfId="7993" builtinId="8" hidden="1"/>
    <cellStyle name="Hyperlink" xfId="7995" builtinId="8" hidden="1"/>
    <cellStyle name="Hyperlink" xfId="7997" builtinId="8" hidden="1"/>
    <cellStyle name="Hyperlink" xfId="7999" builtinId="8" hidden="1"/>
    <cellStyle name="Hyperlink" xfId="8001" builtinId="8" hidden="1"/>
    <cellStyle name="Hyperlink" xfId="8003" builtinId="8" hidden="1"/>
    <cellStyle name="Hyperlink" xfId="8005" builtinId="8" hidden="1"/>
    <cellStyle name="Hyperlink" xfId="8007" builtinId="8" hidden="1"/>
    <cellStyle name="Hyperlink" xfId="8009" builtinId="8" hidden="1"/>
    <cellStyle name="Hyperlink" xfId="8011" builtinId="8" hidden="1"/>
    <cellStyle name="Hyperlink" xfId="8013" builtinId="8" hidden="1"/>
    <cellStyle name="Hyperlink" xfId="8015" builtinId="8" hidden="1"/>
    <cellStyle name="Hyperlink" xfId="8017" builtinId="8" hidden="1"/>
    <cellStyle name="Hyperlink" xfId="8019" builtinId="8" hidden="1"/>
    <cellStyle name="Hyperlink" xfId="8021" builtinId="8" hidden="1"/>
    <cellStyle name="Hyperlink" xfId="8023" builtinId="8" hidden="1"/>
    <cellStyle name="Hyperlink" xfId="8025" builtinId="8" hidden="1"/>
    <cellStyle name="Hyperlink" xfId="8027" builtinId="8" hidden="1"/>
    <cellStyle name="Hyperlink" xfId="8029" builtinId="8" hidden="1"/>
    <cellStyle name="Hyperlink" xfId="8031" builtinId="8" hidden="1"/>
    <cellStyle name="Hyperlink" xfId="8033" builtinId="8" hidden="1"/>
    <cellStyle name="Hyperlink" xfId="8035" builtinId="8" hidden="1"/>
    <cellStyle name="Hyperlink" xfId="8037" builtinId="8" hidden="1"/>
    <cellStyle name="Hyperlink" xfId="8039" builtinId="8" hidden="1"/>
    <cellStyle name="Hyperlink" xfId="8041" builtinId="8" hidden="1"/>
    <cellStyle name="Hyperlink" xfId="8043" builtinId="8" hidden="1"/>
    <cellStyle name="Hyperlink" xfId="8045" builtinId="8" hidden="1"/>
    <cellStyle name="Hyperlink" xfId="8047" builtinId="8" hidden="1"/>
    <cellStyle name="Hyperlink" xfId="8049" builtinId="8" hidden="1"/>
    <cellStyle name="Hyperlink" xfId="8051" builtinId="8" hidden="1"/>
    <cellStyle name="Hyperlink" xfId="8053" builtinId="8" hidden="1"/>
    <cellStyle name="Hyperlink" xfId="8055" builtinId="8" hidden="1"/>
    <cellStyle name="Hyperlink" xfId="8057" builtinId="8" hidden="1"/>
    <cellStyle name="Hyperlink" xfId="8059" builtinId="8" hidden="1"/>
    <cellStyle name="Hyperlink" xfId="8061" builtinId="8" hidden="1"/>
    <cellStyle name="Hyperlink" xfId="8063" builtinId="8" hidden="1"/>
    <cellStyle name="Hyperlink" xfId="8065" builtinId="8" hidden="1"/>
    <cellStyle name="Hyperlink" xfId="8067" builtinId="8" hidden="1"/>
    <cellStyle name="Hyperlink" xfId="8069" builtinId="8" hidden="1"/>
    <cellStyle name="Hyperlink" xfId="8071" builtinId="8" hidden="1"/>
    <cellStyle name="Hyperlink" xfId="8073" builtinId="8" hidden="1"/>
    <cellStyle name="Hyperlink" xfId="8075" builtinId="8" hidden="1"/>
    <cellStyle name="Hyperlink" xfId="8077" builtinId="8" hidden="1"/>
    <cellStyle name="Hyperlink" xfId="8079" builtinId="8" hidden="1"/>
    <cellStyle name="Hyperlink" xfId="8081" builtinId="8" hidden="1"/>
    <cellStyle name="Hyperlink" xfId="8083" builtinId="8" hidden="1"/>
    <cellStyle name="Hyperlink" xfId="8085" builtinId="8" hidden="1"/>
    <cellStyle name="Hyperlink" xfId="8087" builtinId="8" hidden="1"/>
    <cellStyle name="Hyperlink" xfId="8089" builtinId="8" hidden="1"/>
    <cellStyle name="Hyperlink" xfId="8091" builtinId="8" hidden="1"/>
    <cellStyle name="Hyperlink" xfId="8093" builtinId="8" hidden="1"/>
    <cellStyle name="Hyperlink" xfId="8095" builtinId="8" hidden="1"/>
    <cellStyle name="Hyperlink" xfId="8097" builtinId="8" hidden="1"/>
    <cellStyle name="Hyperlink" xfId="8099" builtinId="8" hidden="1"/>
    <cellStyle name="Hyperlink" xfId="8101" builtinId="8" hidden="1"/>
    <cellStyle name="Hyperlink" xfId="8103" builtinId="8" hidden="1"/>
    <cellStyle name="Hyperlink" xfId="8105" builtinId="8" hidden="1"/>
    <cellStyle name="Hyperlink" xfId="8107" builtinId="8" hidden="1"/>
    <cellStyle name="Hyperlink" xfId="8109" builtinId="8" hidden="1"/>
    <cellStyle name="Hyperlink" xfId="8111" builtinId="8" hidden="1"/>
    <cellStyle name="Hyperlink" xfId="8113" builtinId="8" hidden="1"/>
    <cellStyle name="Hyperlink" xfId="8115" builtinId="8" hidden="1"/>
    <cellStyle name="Hyperlink" xfId="8117" builtinId="8" hidden="1"/>
    <cellStyle name="Hyperlink" xfId="8119" builtinId="8" hidden="1"/>
    <cellStyle name="Hyperlink" xfId="8121" builtinId="8" hidden="1"/>
    <cellStyle name="Hyperlink" xfId="8123" builtinId="8" hidden="1"/>
    <cellStyle name="Hyperlink" xfId="8125" builtinId="8" hidden="1"/>
    <cellStyle name="Hyperlink" xfId="8127" builtinId="8" hidden="1"/>
    <cellStyle name="Hyperlink" xfId="8129" builtinId="8" hidden="1"/>
    <cellStyle name="Hyperlink" xfId="8131" builtinId="8" hidden="1"/>
    <cellStyle name="Hyperlink" xfId="8133" builtinId="8" hidden="1"/>
    <cellStyle name="Hyperlink" xfId="8135" builtinId="8" hidden="1"/>
    <cellStyle name="Hyperlink" xfId="8137" builtinId="8" hidden="1"/>
    <cellStyle name="Hyperlink" xfId="8139" builtinId="8" hidden="1"/>
    <cellStyle name="Hyperlink" xfId="8141" builtinId="8" hidden="1"/>
    <cellStyle name="Hyperlink" xfId="8143" builtinId="8" hidden="1"/>
    <cellStyle name="Hyperlink" xfId="8145" builtinId="8" hidden="1"/>
    <cellStyle name="Hyperlink" xfId="8147" builtinId="8" hidden="1"/>
    <cellStyle name="Hyperlink" xfId="8149" builtinId="8" hidden="1"/>
    <cellStyle name="Hyperlink" xfId="8151" builtinId="8" hidden="1"/>
    <cellStyle name="Hyperlink" xfId="8153" builtinId="8" hidden="1"/>
    <cellStyle name="Hyperlink" xfId="8155" builtinId="8" hidden="1"/>
    <cellStyle name="Hyperlink" xfId="8157" builtinId="8" hidden="1"/>
    <cellStyle name="Hyperlink" xfId="8159" builtinId="8" hidden="1"/>
    <cellStyle name="Hyperlink" xfId="8161" builtinId="8" hidden="1"/>
    <cellStyle name="Hyperlink" xfId="8163" builtinId="8" hidden="1"/>
    <cellStyle name="Hyperlink" xfId="8165" builtinId="8" hidden="1"/>
    <cellStyle name="Hyperlink" xfId="8167" builtinId="8" hidden="1"/>
    <cellStyle name="Hyperlink" xfId="8169" builtinId="8" hidden="1"/>
    <cellStyle name="Hyperlink" xfId="8171" builtinId="8" hidden="1"/>
    <cellStyle name="Hyperlink" xfId="8173" builtinId="8" hidden="1"/>
    <cellStyle name="Hyperlink" xfId="8175" builtinId="8" hidden="1"/>
    <cellStyle name="Hyperlink" xfId="8177" builtinId="8" hidden="1"/>
    <cellStyle name="Hyperlink" xfId="8179" builtinId="8" hidden="1"/>
    <cellStyle name="Hyperlink" xfId="8181" builtinId="8" hidden="1"/>
    <cellStyle name="Hyperlink" xfId="8183" builtinId="8" hidden="1"/>
    <cellStyle name="Hyperlink" xfId="8185" builtinId="8" hidden="1"/>
    <cellStyle name="Hyperlink" xfId="8187" builtinId="8" hidden="1"/>
    <cellStyle name="Hyperlink" xfId="8189" builtinId="8" hidden="1"/>
    <cellStyle name="Hyperlink" xfId="8191" builtinId="8" hidden="1"/>
    <cellStyle name="Hyperlink" xfId="8193" builtinId="8" hidden="1"/>
    <cellStyle name="Hyperlink" xfId="8195" builtinId="8" hidden="1"/>
    <cellStyle name="Hyperlink" xfId="8197" builtinId="8" hidden="1"/>
    <cellStyle name="Hyperlink" xfId="8199" builtinId="8" hidden="1"/>
    <cellStyle name="Hyperlink" xfId="8201" builtinId="8" hidden="1"/>
    <cellStyle name="Hyperlink" xfId="8203" builtinId="8" hidden="1"/>
    <cellStyle name="Hyperlink" xfId="8205" builtinId="8" hidden="1"/>
    <cellStyle name="Hyperlink" xfId="8207" builtinId="8" hidden="1"/>
    <cellStyle name="Hyperlink" xfId="8209" builtinId="8" hidden="1"/>
    <cellStyle name="Hyperlink" xfId="8211" builtinId="8" hidden="1"/>
    <cellStyle name="Hyperlink" xfId="8213" builtinId="8" hidden="1"/>
    <cellStyle name="Hyperlink" xfId="8215" builtinId="8" hidden="1"/>
    <cellStyle name="Hyperlink" xfId="8217" builtinId="8" hidden="1"/>
    <cellStyle name="Hyperlink" xfId="8219" builtinId="8" hidden="1"/>
    <cellStyle name="Hyperlink" xfId="8221" builtinId="8" hidden="1"/>
    <cellStyle name="Hyperlink" xfId="8223" builtinId="8" hidden="1"/>
    <cellStyle name="Hyperlink" xfId="8225" builtinId="8" hidden="1"/>
    <cellStyle name="Hyperlink" xfId="8227" builtinId="8" hidden="1"/>
    <cellStyle name="Hyperlink" xfId="8229" builtinId="8" hidden="1"/>
    <cellStyle name="Hyperlink" xfId="8231" builtinId="8" hidden="1"/>
    <cellStyle name="Hyperlink" xfId="8233" builtinId="8" hidden="1"/>
    <cellStyle name="Hyperlink" xfId="8235" builtinId="8" hidden="1"/>
    <cellStyle name="Hyperlink" xfId="8237" builtinId="8" hidden="1"/>
    <cellStyle name="Hyperlink" xfId="8239" builtinId="8" hidden="1"/>
    <cellStyle name="Hyperlink" xfId="8241" builtinId="8" hidden="1"/>
    <cellStyle name="Hyperlink" xfId="8243" builtinId="8" hidden="1"/>
    <cellStyle name="Hyperlink" xfId="8245" builtinId="8" hidden="1"/>
    <cellStyle name="Hyperlink" xfId="8247" builtinId="8" hidden="1"/>
    <cellStyle name="Hyperlink" xfId="8249" builtinId="8" hidden="1"/>
    <cellStyle name="Hyperlink" xfId="8251" builtinId="8" hidden="1"/>
    <cellStyle name="Hyperlink" xfId="8253" builtinId="8" hidden="1"/>
    <cellStyle name="Hyperlink" xfId="8255" builtinId="8" hidden="1"/>
    <cellStyle name="Hyperlink" xfId="8257" builtinId="8" hidden="1"/>
    <cellStyle name="Hyperlink" xfId="8259" builtinId="8" hidden="1"/>
    <cellStyle name="Hyperlink" xfId="8261" builtinId="8" hidden="1"/>
    <cellStyle name="Hyperlink" xfId="8263" builtinId="8" hidden="1"/>
    <cellStyle name="Hyperlink" xfId="8265" builtinId="8" hidden="1"/>
    <cellStyle name="Hyperlink" xfId="8267" builtinId="8" hidden="1"/>
    <cellStyle name="Hyperlink" xfId="8269" builtinId="8" hidden="1"/>
    <cellStyle name="Hyperlink" xfId="8271" builtinId="8" hidden="1"/>
    <cellStyle name="Hyperlink" xfId="8273" builtinId="8" hidden="1"/>
    <cellStyle name="Hyperlink" xfId="8275" builtinId="8" hidden="1"/>
    <cellStyle name="Hyperlink" xfId="8277" builtinId="8" hidden="1"/>
    <cellStyle name="Hyperlink" xfId="8279" builtinId="8" hidden="1"/>
    <cellStyle name="Hyperlink" xfId="8281" builtinId="8" hidden="1"/>
    <cellStyle name="Hyperlink" xfId="8283" builtinId="8" hidden="1"/>
    <cellStyle name="Hyperlink" xfId="8285" builtinId="8" hidden="1"/>
    <cellStyle name="Hyperlink" xfId="8287" builtinId="8" hidden="1"/>
    <cellStyle name="Hyperlink" xfId="8289" builtinId="8" hidden="1"/>
    <cellStyle name="Hyperlink" xfId="8291" builtinId="8" hidden="1"/>
    <cellStyle name="Hyperlink" xfId="8293" builtinId="8" hidden="1"/>
    <cellStyle name="Hyperlink" xfId="8295" builtinId="8" hidden="1"/>
    <cellStyle name="Hyperlink" xfId="8297" builtinId="8" hidden="1"/>
    <cellStyle name="Hyperlink" xfId="8299" builtinId="8" hidden="1"/>
    <cellStyle name="Hyperlink" xfId="8301" builtinId="8" hidden="1"/>
    <cellStyle name="Hyperlink" xfId="8303" builtinId="8" hidden="1"/>
    <cellStyle name="Hyperlink" xfId="8305" builtinId="8" hidden="1"/>
    <cellStyle name="Hyperlink" xfId="8307" builtinId="8" hidden="1"/>
    <cellStyle name="Hyperlink" xfId="8309" builtinId="8" hidden="1"/>
    <cellStyle name="Hyperlink" xfId="8311" builtinId="8" hidden="1"/>
    <cellStyle name="Hyperlink" xfId="8313" builtinId="8" hidden="1"/>
    <cellStyle name="Hyperlink" xfId="8315" builtinId="8" hidden="1"/>
    <cellStyle name="Hyperlink" xfId="8317" builtinId="8" hidden="1"/>
    <cellStyle name="Hyperlink" xfId="8319" builtinId="8" hidden="1"/>
    <cellStyle name="Hyperlink" xfId="8321" builtinId="8" hidden="1"/>
    <cellStyle name="Hyperlink" xfId="8323" builtinId="8" hidden="1"/>
    <cellStyle name="Hyperlink" xfId="8325" builtinId="8" hidden="1"/>
    <cellStyle name="Hyperlink" xfId="8327" builtinId="8" hidden="1"/>
    <cellStyle name="Hyperlink" xfId="8329" builtinId="8" hidden="1"/>
    <cellStyle name="Hyperlink" xfId="8331" builtinId="8" hidden="1"/>
    <cellStyle name="Hyperlink" xfId="8333" builtinId="8" hidden="1"/>
    <cellStyle name="Hyperlink" xfId="8335" builtinId="8" hidden="1"/>
    <cellStyle name="Hyperlink" xfId="8337" builtinId="8" hidden="1"/>
    <cellStyle name="Hyperlink" xfId="8339" builtinId="8" hidden="1"/>
    <cellStyle name="Hyperlink" xfId="8341" builtinId="8" hidden="1"/>
    <cellStyle name="Hyperlink" xfId="8343" builtinId="8" hidden="1"/>
    <cellStyle name="Hyperlink" xfId="8345" builtinId="8" hidden="1"/>
    <cellStyle name="Hyperlink" xfId="8347" builtinId="8" hidden="1"/>
    <cellStyle name="Hyperlink" xfId="8349" builtinId="8" hidden="1"/>
    <cellStyle name="Hyperlink" xfId="8351" builtinId="8" hidden="1"/>
    <cellStyle name="Hyperlink" xfId="8353" builtinId="8" hidden="1"/>
    <cellStyle name="Hyperlink" xfId="8355" builtinId="8" hidden="1"/>
    <cellStyle name="Hyperlink" xfId="8357" builtinId="8" hidden="1"/>
    <cellStyle name="Hyperlink" xfId="8359" builtinId="8" hidden="1"/>
    <cellStyle name="Hyperlink" xfId="8361" builtinId="8" hidden="1"/>
    <cellStyle name="Hyperlink" xfId="8363" builtinId="8" hidden="1"/>
    <cellStyle name="Hyperlink" xfId="8365" builtinId="8" hidden="1"/>
    <cellStyle name="Hyperlink" xfId="8367" builtinId="8" hidden="1"/>
    <cellStyle name="Hyperlink" xfId="8369" builtinId="8" hidden="1"/>
    <cellStyle name="Hyperlink" xfId="8371" builtinId="8" hidden="1"/>
    <cellStyle name="Hyperlink" xfId="8373" builtinId="8" hidden="1"/>
    <cellStyle name="Hyperlink" xfId="8375" builtinId="8" hidden="1"/>
    <cellStyle name="Hyperlink" xfId="8377" builtinId="8" hidden="1"/>
    <cellStyle name="Hyperlink" xfId="8379" builtinId="8" hidden="1"/>
    <cellStyle name="Hyperlink" xfId="8381" builtinId="8" hidden="1"/>
    <cellStyle name="Hyperlink" xfId="8383" builtinId="8" hidden="1"/>
    <cellStyle name="Hyperlink" xfId="8385" builtinId="8" hidden="1"/>
    <cellStyle name="Hyperlink" xfId="8387" builtinId="8" hidden="1"/>
    <cellStyle name="Hyperlink" xfId="8389" builtinId="8" hidden="1"/>
    <cellStyle name="Hyperlink" xfId="8391" builtinId="8" hidden="1"/>
    <cellStyle name="Hyperlink" xfId="8393" builtinId="8" hidden="1"/>
    <cellStyle name="Hyperlink" xfId="8395" builtinId="8" hidden="1"/>
    <cellStyle name="Hyperlink" xfId="8397" builtinId="8" hidden="1"/>
    <cellStyle name="Hyperlink" xfId="8399" builtinId="8" hidden="1"/>
    <cellStyle name="Hyperlink" xfId="8401" builtinId="8" hidden="1"/>
    <cellStyle name="Hyperlink" xfId="8403" builtinId="8" hidden="1"/>
    <cellStyle name="Hyperlink" xfId="8405" builtinId="8" hidden="1"/>
    <cellStyle name="Hyperlink" xfId="8407" builtinId="8" hidden="1"/>
    <cellStyle name="Hyperlink" xfId="8409" builtinId="8" hidden="1"/>
    <cellStyle name="Hyperlink" xfId="8411" builtinId="8" hidden="1"/>
    <cellStyle name="Hyperlink" xfId="8413" builtinId="8" hidden="1"/>
    <cellStyle name="Hyperlink" xfId="8415" builtinId="8" hidden="1"/>
    <cellStyle name="Hyperlink" xfId="8417" builtinId="8" hidden="1"/>
    <cellStyle name="Hyperlink" xfId="8419" builtinId="8" hidden="1"/>
    <cellStyle name="Hyperlink" xfId="8421" builtinId="8" hidden="1"/>
    <cellStyle name="Hyperlink" xfId="8423" builtinId="8" hidden="1"/>
    <cellStyle name="Hyperlink" xfId="8425" builtinId="8" hidden="1"/>
    <cellStyle name="Hyperlink" xfId="8427" builtinId="8" hidden="1"/>
    <cellStyle name="Hyperlink" xfId="8429" builtinId="8" hidden="1"/>
    <cellStyle name="Hyperlink" xfId="8431" builtinId="8" hidden="1"/>
    <cellStyle name="Hyperlink" xfId="8433" builtinId="8" hidden="1"/>
    <cellStyle name="Hyperlink" xfId="8435" builtinId="8" hidden="1"/>
    <cellStyle name="Hyperlink" xfId="8437" builtinId="8" hidden="1"/>
    <cellStyle name="Hyperlink" xfId="8439" builtinId="8" hidden="1"/>
    <cellStyle name="Hyperlink" xfId="8441" builtinId="8" hidden="1"/>
    <cellStyle name="Hyperlink" xfId="8443" builtinId="8" hidden="1"/>
    <cellStyle name="Hyperlink" xfId="8445" builtinId="8" hidden="1"/>
    <cellStyle name="Hyperlink" xfId="8447" builtinId="8" hidden="1"/>
    <cellStyle name="Hyperlink" xfId="8449" builtinId="8" hidden="1"/>
    <cellStyle name="Hyperlink" xfId="8451" builtinId="8" hidden="1"/>
    <cellStyle name="Hyperlink" xfId="8453" builtinId="8" hidden="1"/>
    <cellStyle name="Hyperlink" xfId="8455" builtinId="8" hidden="1"/>
    <cellStyle name="Hyperlink" xfId="8457" builtinId="8" hidden="1"/>
    <cellStyle name="Hyperlink" xfId="8459" builtinId="8" hidden="1"/>
    <cellStyle name="Hyperlink" xfId="8461" builtinId="8" hidden="1"/>
    <cellStyle name="Hyperlink" xfId="8463" builtinId="8" hidden="1"/>
    <cellStyle name="Hyperlink" xfId="8465" builtinId="8" hidden="1"/>
    <cellStyle name="Hyperlink" xfId="8467" builtinId="8" hidden="1"/>
    <cellStyle name="Hyperlink" xfId="8469" builtinId="8" hidden="1"/>
    <cellStyle name="Hyperlink" xfId="8471" builtinId="8" hidden="1"/>
    <cellStyle name="Hyperlink" xfId="8473" builtinId="8" hidden="1"/>
    <cellStyle name="Hyperlink" xfId="8475" builtinId="8" hidden="1"/>
    <cellStyle name="Hyperlink" xfId="8477" builtinId="8" hidden="1"/>
    <cellStyle name="Hyperlink" xfId="8479" builtinId="8" hidden="1"/>
    <cellStyle name="Hyperlink" xfId="8481" builtinId="8" hidden="1"/>
    <cellStyle name="Hyperlink" xfId="8483" builtinId="8" hidden="1"/>
    <cellStyle name="Hyperlink" xfId="8485" builtinId="8" hidden="1"/>
    <cellStyle name="Hyperlink" xfId="8487" builtinId="8" hidden="1"/>
    <cellStyle name="Hyperlink" xfId="8489" builtinId="8" hidden="1"/>
    <cellStyle name="Hyperlink" xfId="8491" builtinId="8" hidden="1"/>
    <cellStyle name="Hyperlink" xfId="8493" builtinId="8" hidden="1"/>
    <cellStyle name="Hyperlink" xfId="8495" builtinId="8" hidden="1"/>
    <cellStyle name="Hyperlink" xfId="8497" builtinId="8" hidden="1"/>
    <cellStyle name="Hyperlink" xfId="8499" builtinId="8" hidden="1"/>
    <cellStyle name="Hyperlink" xfId="8501" builtinId="8" hidden="1"/>
    <cellStyle name="Hyperlink" xfId="8503" builtinId="8" hidden="1"/>
    <cellStyle name="Hyperlink" xfId="8505" builtinId="8" hidden="1"/>
    <cellStyle name="Hyperlink" xfId="8507" builtinId="8" hidden="1"/>
    <cellStyle name="Hyperlink" xfId="8509" builtinId="8" hidden="1"/>
    <cellStyle name="Hyperlink" xfId="8511" builtinId="8" hidden="1"/>
    <cellStyle name="Hyperlink" xfId="8513" builtinId="8" hidden="1"/>
    <cellStyle name="Hyperlink" xfId="8515" builtinId="8" hidden="1"/>
    <cellStyle name="Hyperlink" xfId="8517" builtinId="8" hidden="1"/>
    <cellStyle name="Hyperlink" xfId="8519" builtinId="8" hidden="1"/>
    <cellStyle name="Hyperlink" xfId="8521" builtinId="8" hidden="1"/>
    <cellStyle name="Hyperlink" xfId="8523" builtinId="8" hidden="1"/>
    <cellStyle name="Hyperlink" xfId="8525" builtinId="8" hidden="1"/>
    <cellStyle name="Hyperlink" xfId="8527" builtinId="8" hidden="1"/>
    <cellStyle name="Hyperlink" xfId="8529" builtinId="8" hidden="1"/>
    <cellStyle name="Hyperlink" xfId="8531" builtinId="8" hidden="1"/>
    <cellStyle name="Hyperlink" xfId="8533" builtinId="8" hidden="1"/>
    <cellStyle name="Hyperlink" xfId="8535" builtinId="8" hidden="1"/>
    <cellStyle name="Hyperlink" xfId="8537" builtinId="8" hidden="1"/>
    <cellStyle name="Hyperlink" xfId="8539" builtinId="8" hidden="1"/>
    <cellStyle name="Hyperlink" xfId="8541" builtinId="8" hidden="1"/>
    <cellStyle name="Hyperlink" xfId="8543" builtinId="8" hidden="1"/>
    <cellStyle name="Hyperlink" xfId="8545" builtinId="8" hidden="1"/>
    <cellStyle name="Hyperlink" xfId="8547" builtinId="8" hidden="1"/>
    <cellStyle name="Hyperlink" xfId="8549" builtinId="8" hidden="1"/>
    <cellStyle name="Hyperlink" xfId="8551" builtinId="8" hidden="1"/>
    <cellStyle name="Hyperlink" xfId="8553" builtinId="8" hidden="1"/>
    <cellStyle name="Hyperlink" xfId="8555" builtinId="8" hidden="1"/>
    <cellStyle name="Hyperlink" xfId="8557" builtinId="8" hidden="1"/>
    <cellStyle name="Hyperlink" xfId="8559" builtinId="8" hidden="1"/>
    <cellStyle name="Hyperlink" xfId="8561" builtinId="8" hidden="1"/>
    <cellStyle name="Hyperlink" xfId="8563" builtinId="8" hidden="1"/>
    <cellStyle name="Hyperlink" xfId="8565" builtinId="8" hidden="1"/>
    <cellStyle name="Hyperlink" xfId="8567" builtinId="8" hidden="1"/>
    <cellStyle name="Hyperlink" xfId="8569" builtinId="8" hidden="1"/>
    <cellStyle name="Hyperlink" xfId="8571" builtinId="8" hidden="1"/>
    <cellStyle name="Hyperlink" xfId="8573" builtinId="8" hidden="1"/>
    <cellStyle name="Hyperlink" xfId="8575" builtinId="8" hidden="1"/>
    <cellStyle name="Hyperlink" xfId="8577" builtinId="8" hidden="1"/>
    <cellStyle name="Hyperlink" xfId="8579" builtinId="8" hidden="1"/>
    <cellStyle name="Hyperlink" xfId="8581" builtinId="8" hidden="1"/>
    <cellStyle name="Hyperlink" xfId="8583" builtinId="8" hidden="1"/>
    <cellStyle name="Hyperlink" xfId="8585" builtinId="8" hidden="1"/>
    <cellStyle name="Hyperlink" xfId="8587" builtinId="8" hidden="1"/>
    <cellStyle name="Hyperlink" xfId="8589" builtinId="8" hidden="1"/>
    <cellStyle name="Hyperlink" xfId="8591" builtinId="8" hidden="1"/>
    <cellStyle name="Hyperlink" xfId="8593" builtinId="8" hidden="1"/>
    <cellStyle name="Hyperlink" xfId="8595" builtinId="8" hidden="1"/>
    <cellStyle name="Hyperlink" xfId="8597" builtinId="8" hidden="1"/>
    <cellStyle name="Hyperlink" xfId="8599" builtinId="8" hidden="1"/>
    <cellStyle name="Hyperlink" xfId="8601" builtinId="8" hidden="1"/>
    <cellStyle name="Hyperlink" xfId="8603" builtinId="8" hidden="1"/>
    <cellStyle name="Hyperlink" xfId="8605" builtinId="8" hidden="1"/>
    <cellStyle name="Hyperlink" xfId="8607" builtinId="8" hidden="1"/>
    <cellStyle name="Hyperlink" xfId="8609" builtinId="8" hidden="1"/>
    <cellStyle name="Hyperlink" xfId="8611" builtinId="8" hidden="1"/>
    <cellStyle name="Hyperlink" xfId="8613" builtinId="8" hidden="1"/>
    <cellStyle name="Hyperlink" xfId="8615" builtinId="8" hidden="1"/>
    <cellStyle name="Hyperlink" xfId="8617" builtinId="8" hidden="1"/>
    <cellStyle name="Hyperlink" xfId="8619" builtinId="8" hidden="1"/>
    <cellStyle name="Hyperlink" xfId="8621" builtinId="8" hidden="1"/>
    <cellStyle name="Hyperlink" xfId="8623" builtinId="8" hidden="1"/>
    <cellStyle name="Hyperlink" xfId="8625" builtinId="8" hidden="1"/>
    <cellStyle name="Hyperlink" xfId="8627" builtinId="8" hidden="1"/>
    <cellStyle name="Hyperlink" xfId="8629" builtinId="8" hidden="1"/>
    <cellStyle name="Hyperlink" xfId="8631" builtinId="8" hidden="1"/>
    <cellStyle name="Hyperlink" xfId="8633" builtinId="8" hidden="1"/>
    <cellStyle name="Hyperlink" xfId="8635" builtinId="8" hidden="1"/>
    <cellStyle name="Hyperlink" xfId="8637" builtinId="8" hidden="1"/>
    <cellStyle name="Hyperlink" xfId="8639" builtinId="8" hidden="1"/>
    <cellStyle name="Hyperlink" xfId="8641" builtinId="8" hidden="1"/>
    <cellStyle name="Hyperlink" xfId="8643" builtinId="8" hidden="1"/>
    <cellStyle name="Hyperlink" xfId="8645" builtinId="8" hidden="1"/>
    <cellStyle name="Hyperlink" xfId="8647" builtinId="8" hidden="1"/>
    <cellStyle name="Hyperlink" xfId="8649" builtinId="8" hidden="1"/>
    <cellStyle name="Hyperlink" xfId="8651" builtinId="8" hidden="1"/>
    <cellStyle name="Hyperlink" xfId="8653" builtinId="8" hidden="1"/>
    <cellStyle name="Hyperlink" xfId="8655" builtinId="8" hidden="1"/>
    <cellStyle name="Hyperlink" xfId="8657" builtinId="8" hidden="1"/>
    <cellStyle name="Hyperlink" xfId="8659" builtinId="8" hidden="1"/>
    <cellStyle name="Hyperlink" xfId="8661" builtinId="8" hidden="1"/>
    <cellStyle name="Hyperlink" xfId="8663" builtinId="8" hidden="1"/>
    <cellStyle name="Hyperlink" xfId="8665" builtinId="8" hidden="1"/>
    <cellStyle name="Hyperlink" xfId="8667" builtinId="8" hidden="1"/>
    <cellStyle name="Hyperlink" xfId="8669" builtinId="8" hidden="1"/>
    <cellStyle name="Hyperlink" xfId="8671" builtinId="8" hidden="1"/>
    <cellStyle name="Hyperlink" xfId="8673" builtinId="8" hidden="1"/>
    <cellStyle name="Hyperlink" xfId="8675" builtinId="8" hidden="1"/>
    <cellStyle name="Hyperlink" xfId="8677" builtinId="8" hidden="1"/>
    <cellStyle name="Hyperlink" xfId="8679" builtinId="8" hidden="1"/>
    <cellStyle name="Hyperlink" xfId="8681" builtinId="8" hidden="1"/>
    <cellStyle name="Hyperlink" xfId="8683" builtinId="8" hidden="1"/>
    <cellStyle name="Hyperlink" xfId="8685" builtinId="8" hidden="1"/>
    <cellStyle name="Hyperlink" xfId="8687" builtinId="8" hidden="1"/>
    <cellStyle name="Hyperlink" xfId="8689" builtinId="8" hidden="1"/>
    <cellStyle name="Hyperlink" xfId="8691" builtinId="8" hidden="1"/>
    <cellStyle name="Hyperlink" xfId="8693" builtinId="8" hidden="1"/>
    <cellStyle name="Hyperlink" xfId="8695" builtinId="8" hidden="1"/>
    <cellStyle name="Hyperlink" xfId="8697" builtinId="8" hidden="1"/>
    <cellStyle name="Hyperlink" xfId="8699" builtinId="8" hidden="1"/>
    <cellStyle name="Hyperlink" xfId="8701" builtinId="8" hidden="1"/>
    <cellStyle name="Hyperlink" xfId="8703" builtinId="8" hidden="1"/>
    <cellStyle name="Hyperlink" xfId="8705" builtinId="8" hidden="1"/>
    <cellStyle name="Hyperlink" xfId="8707" builtinId="8" hidden="1"/>
    <cellStyle name="Hyperlink" xfId="8709" builtinId="8" hidden="1"/>
    <cellStyle name="Hyperlink" xfId="8711" builtinId="8" hidden="1"/>
    <cellStyle name="Hyperlink" xfId="8713" builtinId="8" hidden="1"/>
    <cellStyle name="Hyperlink" xfId="8715" builtinId="8" hidden="1"/>
    <cellStyle name="Hyperlink" xfId="8717" builtinId="8" hidden="1"/>
    <cellStyle name="Hyperlink" xfId="8719" builtinId="8" hidden="1"/>
    <cellStyle name="Hyperlink" xfId="8721" builtinId="8" hidden="1"/>
    <cellStyle name="Hyperlink" xfId="8723" builtinId="8" hidden="1"/>
    <cellStyle name="Hyperlink" xfId="8725" builtinId="8" hidden="1"/>
    <cellStyle name="Hyperlink" xfId="8727" builtinId="8" hidden="1"/>
    <cellStyle name="Hyperlink" xfId="8729" builtinId="8" hidden="1"/>
    <cellStyle name="Hyperlink" xfId="8731" builtinId="8" hidden="1"/>
    <cellStyle name="Hyperlink" xfId="8733" builtinId="8" hidden="1"/>
    <cellStyle name="Hyperlink" xfId="8735" builtinId="8" hidden="1"/>
    <cellStyle name="Hyperlink" xfId="8737" builtinId="8" hidden="1"/>
    <cellStyle name="Hyperlink" xfId="8739" builtinId="8" hidden="1"/>
    <cellStyle name="Hyperlink" xfId="8741" builtinId="8" hidden="1"/>
    <cellStyle name="Hyperlink" xfId="8743" builtinId="8" hidden="1"/>
    <cellStyle name="Hyperlink" xfId="8745" builtinId="8" hidden="1"/>
    <cellStyle name="Hyperlink" xfId="8747" builtinId="8" hidden="1"/>
    <cellStyle name="Hyperlink" xfId="8749" builtinId="8" hidden="1"/>
    <cellStyle name="Hyperlink" xfId="8751" builtinId="8" hidden="1"/>
    <cellStyle name="Hyperlink" xfId="8753" builtinId="8" hidden="1"/>
    <cellStyle name="Hyperlink" xfId="8755" builtinId="8" hidden="1"/>
    <cellStyle name="Hyperlink" xfId="8757" builtinId="8" hidden="1"/>
    <cellStyle name="Hyperlink" xfId="8759" builtinId="8" hidden="1"/>
    <cellStyle name="Hyperlink" xfId="8761" builtinId="8" hidden="1"/>
    <cellStyle name="Hyperlink" xfId="8763" builtinId="8" hidden="1"/>
    <cellStyle name="Hyperlink" xfId="8765" builtinId="8" hidden="1"/>
    <cellStyle name="Hyperlink" xfId="8767" builtinId="8" hidden="1"/>
    <cellStyle name="Hyperlink" xfId="8769" builtinId="8" hidden="1"/>
    <cellStyle name="Hyperlink" xfId="8771" builtinId="8" hidden="1"/>
    <cellStyle name="Hyperlink" xfId="8773" builtinId="8" hidden="1"/>
    <cellStyle name="Hyperlink" xfId="8775" builtinId="8" hidden="1"/>
    <cellStyle name="Hyperlink" xfId="8777" builtinId="8" hidden="1"/>
    <cellStyle name="Hyperlink" xfId="8779" builtinId="8" hidden="1"/>
    <cellStyle name="Hyperlink" xfId="8781" builtinId="8" hidden="1"/>
    <cellStyle name="Hyperlink" xfId="8783" builtinId="8" hidden="1"/>
    <cellStyle name="Hyperlink" xfId="8785" builtinId="8" hidden="1"/>
    <cellStyle name="Hyperlink" xfId="8787" builtinId="8" hidden="1"/>
    <cellStyle name="Hyperlink" xfId="8789" builtinId="8" hidden="1"/>
    <cellStyle name="Hyperlink" xfId="8791" builtinId="8" hidden="1"/>
    <cellStyle name="Hyperlink" xfId="8793" builtinId="8" hidden="1"/>
    <cellStyle name="Hyperlink" xfId="8795" builtinId="8" hidden="1"/>
    <cellStyle name="Hyperlink" xfId="8797" builtinId="8" hidden="1"/>
    <cellStyle name="Hyperlink" xfId="8799" builtinId="8" hidden="1"/>
    <cellStyle name="Hyperlink" xfId="8801" builtinId="8" hidden="1"/>
    <cellStyle name="Hyperlink" xfId="8803" builtinId="8" hidden="1"/>
    <cellStyle name="Hyperlink" xfId="8805" builtinId="8" hidden="1"/>
    <cellStyle name="Hyperlink" xfId="8807" builtinId="8" hidden="1"/>
    <cellStyle name="Hyperlink" xfId="8809" builtinId="8" hidden="1"/>
    <cellStyle name="Hyperlink" xfId="8811" builtinId="8" hidden="1"/>
    <cellStyle name="Hyperlink" xfId="8813" builtinId="8" hidden="1"/>
    <cellStyle name="Hyperlink" xfId="8815" builtinId="8" hidden="1"/>
    <cellStyle name="Hyperlink" xfId="8817" builtinId="8" hidden="1"/>
    <cellStyle name="Hyperlink" xfId="8819" builtinId="8" hidden="1"/>
    <cellStyle name="Hyperlink" xfId="8821" builtinId="8" hidden="1"/>
    <cellStyle name="Hyperlink" xfId="8823" builtinId="8" hidden="1"/>
    <cellStyle name="Hyperlink" xfId="8825" builtinId="8" hidden="1"/>
    <cellStyle name="Hyperlink" xfId="8827" builtinId="8" hidden="1"/>
    <cellStyle name="Hyperlink" xfId="8829" builtinId="8" hidden="1"/>
    <cellStyle name="Hyperlink" xfId="8831" builtinId="8" hidden="1"/>
    <cellStyle name="Hyperlink" xfId="8833" builtinId="8" hidden="1"/>
    <cellStyle name="Hyperlink" xfId="8835" builtinId="8" hidden="1"/>
    <cellStyle name="Hyperlink" xfId="8837" builtinId="8" hidden="1"/>
    <cellStyle name="Hyperlink" xfId="8839" builtinId="8" hidden="1"/>
    <cellStyle name="Hyperlink" xfId="8841" builtinId="8" hidden="1"/>
    <cellStyle name="Hyperlink" xfId="8843" builtinId="8" hidden="1"/>
    <cellStyle name="Hyperlink" xfId="8845" builtinId="8" hidden="1"/>
    <cellStyle name="Hyperlink" xfId="8847" builtinId="8" hidden="1"/>
    <cellStyle name="Hyperlink" xfId="8849" builtinId="8" hidden="1"/>
    <cellStyle name="Hyperlink" xfId="8851" builtinId="8" hidden="1"/>
    <cellStyle name="Hyperlink" xfId="8853" builtinId="8" hidden="1"/>
    <cellStyle name="Hyperlink" xfId="8855" builtinId="8" hidden="1"/>
    <cellStyle name="Hyperlink" xfId="8857" builtinId="8" hidden="1"/>
    <cellStyle name="Hyperlink" xfId="8859" builtinId="8" hidden="1"/>
    <cellStyle name="Hyperlink" xfId="8861" builtinId="8" hidden="1"/>
    <cellStyle name="Hyperlink" xfId="8863" builtinId="8" hidden="1"/>
    <cellStyle name="Hyperlink" xfId="8865" builtinId="8" hidden="1"/>
    <cellStyle name="Hyperlink" xfId="8867" builtinId="8" hidden="1"/>
    <cellStyle name="Hyperlink" xfId="8869" builtinId="8" hidden="1"/>
    <cellStyle name="Hyperlink" xfId="8871" builtinId="8" hidden="1"/>
    <cellStyle name="Hyperlink" xfId="8873" builtinId="8" hidden="1"/>
    <cellStyle name="Hyperlink" xfId="8875" builtinId="8" hidden="1"/>
    <cellStyle name="Hyperlink" xfId="8877" builtinId="8" hidden="1"/>
    <cellStyle name="Hyperlink" xfId="8879" builtinId="8" hidden="1"/>
    <cellStyle name="Hyperlink" xfId="8881" builtinId="8" hidden="1"/>
    <cellStyle name="Hyperlink" xfId="8883" builtinId="8" hidden="1"/>
    <cellStyle name="Hyperlink" xfId="8885" builtinId="8" hidden="1"/>
    <cellStyle name="Hyperlink" xfId="8887" builtinId="8" hidden="1"/>
    <cellStyle name="Hyperlink" xfId="8889" builtinId="8" hidden="1"/>
    <cellStyle name="Hyperlink" xfId="8891" builtinId="8" hidden="1"/>
    <cellStyle name="Hyperlink" xfId="8893" builtinId="8" hidden="1"/>
    <cellStyle name="Hyperlink" xfId="8895" builtinId="8" hidden="1"/>
    <cellStyle name="Hyperlink" xfId="8897" builtinId="8" hidden="1"/>
    <cellStyle name="Hyperlink" xfId="8899" builtinId="8" hidden="1"/>
    <cellStyle name="Hyperlink" xfId="8901" builtinId="8" hidden="1"/>
    <cellStyle name="Hyperlink" xfId="8903" builtinId="8" hidden="1"/>
    <cellStyle name="Hyperlink" xfId="8905" builtinId="8" hidden="1"/>
    <cellStyle name="Hyperlink" xfId="8907" builtinId="8" hidden="1"/>
    <cellStyle name="Hyperlink" xfId="8909" builtinId="8" hidden="1"/>
    <cellStyle name="Hyperlink" xfId="8911" builtinId="8" hidden="1"/>
    <cellStyle name="Hyperlink" xfId="8913" builtinId="8" hidden="1"/>
    <cellStyle name="Hyperlink" xfId="8915" builtinId="8" hidden="1"/>
    <cellStyle name="Hyperlink" xfId="8917" builtinId="8" hidden="1"/>
    <cellStyle name="Hyperlink" xfId="8919" builtinId="8" hidden="1"/>
    <cellStyle name="Hyperlink" xfId="8921" builtinId="8" hidden="1"/>
    <cellStyle name="Hyperlink" xfId="8923" builtinId="8" hidden="1"/>
    <cellStyle name="Hyperlink" xfId="8925" builtinId="8" hidden="1"/>
    <cellStyle name="Hyperlink" xfId="8927" builtinId="8" hidden="1"/>
    <cellStyle name="Hyperlink" xfId="8929" builtinId="8" hidden="1"/>
    <cellStyle name="Hyperlink" xfId="8931" builtinId="8" hidden="1"/>
    <cellStyle name="Hyperlink" xfId="8933" builtinId="8" hidden="1"/>
    <cellStyle name="Hyperlink" xfId="8935" builtinId="8" hidden="1"/>
    <cellStyle name="Hyperlink" xfId="8937" builtinId="8" hidden="1"/>
    <cellStyle name="Hyperlink" xfId="8939" builtinId="8" hidden="1"/>
    <cellStyle name="Hyperlink" xfId="8941" builtinId="8" hidden="1"/>
    <cellStyle name="Hyperlink" xfId="8943" builtinId="8" hidden="1"/>
    <cellStyle name="Hyperlink" xfId="8945" builtinId="8" hidden="1"/>
    <cellStyle name="Hyperlink" xfId="8947" builtinId="8" hidden="1"/>
    <cellStyle name="Hyperlink" xfId="8949" builtinId="8" hidden="1"/>
    <cellStyle name="Hyperlink" xfId="8951" builtinId="8" hidden="1"/>
    <cellStyle name="Hyperlink" xfId="8953" builtinId="8" hidden="1"/>
    <cellStyle name="Hyperlink" xfId="8955" builtinId="8" hidden="1"/>
    <cellStyle name="Hyperlink" xfId="8957" builtinId="8" hidden="1"/>
    <cellStyle name="Hyperlink" xfId="8959" builtinId="8" hidden="1"/>
    <cellStyle name="Hyperlink" xfId="8961" builtinId="8" hidden="1"/>
    <cellStyle name="Hyperlink" xfId="8963" builtinId="8" hidden="1"/>
    <cellStyle name="Hyperlink" xfId="8965" builtinId="8" hidden="1"/>
    <cellStyle name="Hyperlink" xfId="8967" builtinId="8" hidden="1"/>
    <cellStyle name="Hyperlink" xfId="8969" builtinId="8" hidden="1"/>
    <cellStyle name="Hyperlink" xfId="8971" builtinId="8" hidden="1"/>
    <cellStyle name="Hyperlink" xfId="8973" builtinId="8" hidden="1"/>
    <cellStyle name="Hyperlink" xfId="8975" builtinId="8" hidden="1"/>
    <cellStyle name="Hyperlink" xfId="8977" builtinId="8" hidden="1"/>
    <cellStyle name="Hyperlink" xfId="8979" builtinId="8" hidden="1"/>
    <cellStyle name="Hyperlink" xfId="8981" builtinId="8" hidden="1"/>
    <cellStyle name="Hyperlink" xfId="8983" builtinId="8" hidden="1"/>
    <cellStyle name="Hyperlink" xfId="8985" builtinId="8" hidden="1"/>
    <cellStyle name="Hyperlink" xfId="8987" builtinId="8" hidden="1"/>
    <cellStyle name="Hyperlink" xfId="8989" builtinId="8" hidden="1"/>
    <cellStyle name="Hyperlink" xfId="8991" builtinId="8" hidden="1"/>
    <cellStyle name="Hyperlink" xfId="8993" builtinId="8" hidden="1"/>
    <cellStyle name="Hyperlink" xfId="8995" builtinId="8" hidden="1"/>
    <cellStyle name="Hyperlink" xfId="8997" builtinId="8" hidden="1"/>
    <cellStyle name="Hyperlink" xfId="8999" builtinId="8" hidden="1"/>
    <cellStyle name="Hyperlink" xfId="9001" builtinId="8" hidden="1"/>
    <cellStyle name="Hyperlink" xfId="9003" builtinId="8" hidden="1"/>
    <cellStyle name="Hyperlink" xfId="9005" builtinId="8" hidden="1"/>
    <cellStyle name="Hyperlink" xfId="9007" builtinId="8" hidden="1"/>
    <cellStyle name="Hyperlink" xfId="9009" builtinId="8" hidden="1"/>
    <cellStyle name="Hyperlink" xfId="9011" builtinId="8" hidden="1"/>
    <cellStyle name="Hyperlink" xfId="9013" builtinId="8" hidden="1"/>
    <cellStyle name="Hyperlink" xfId="9015" builtinId="8" hidden="1"/>
    <cellStyle name="Hyperlink" xfId="9017" builtinId="8" hidden="1"/>
    <cellStyle name="Hyperlink" xfId="9019" builtinId="8" hidden="1"/>
    <cellStyle name="Hyperlink" xfId="9021" builtinId="8" hidden="1"/>
    <cellStyle name="Hyperlink" xfId="9023" builtinId="8" hidden="1"/>
    <cellStyle name="Hyperlink" xfId="9025" builtinId="8" hidden="1"/>
    <cellStyle name="Hyperlink" xfId="9027" builtinId="8" hidden="1"/>
    <cellStyle name="Hyperlink" xfId="9029" builtinId="8" hidden="1"/>
    <cellStyle name="Hyperlink" xfId="9031" builtinId="8" hidden="1"/>
    <cellStyle name="Hyperlink" xfId="9033" builtinId="8" hidden="1"/>
    <cellStyle name="Hyperlink" xfId="9035" builtinId="8" hidden="1"/>
    <cellStyle name="Hyperlink" xfId="9037" builtinId="8" hidden="1"/>
    <cellStyle name="Hyperlink" xfId="9039" builtinId="8" hidden="1"/>
    <cellStyle name="Hyperlink" xfId="9041" builtinId="8" hidden="1"/>
    <cellStyle name="Hyperlink" xfId="9043" builtinId="8" hidden="1"/>
    <cellStyle name="Hyperlink" xfId="9045" builtinId="8" hidden="1"/>
    <cellStyle name="Hyperlink" xfId="9047" builtinId="8" hidden="1"/>
    <cellStyle name="Hyperlink" xfId="9049" builtinId="8" hidden="1"/>
    <cellStyle name="Hyperlink" xfId="9051" builtinId="8" hidden="1"/>
    <cellStyle name="Hyperlink" xfId="9053" builtinId="8" hidden="1"/>
    <cellStyle name="Hyperlink" xfId="9055" builtinId="8" hidden="1"/>
    <cellStyle name="Hyperlink" xfId="9057" builtinId="8" hidden="1"/>
    <cellStyle name="Hyperlink" xfId="9059" builtinId="8" hidden="1"/>
    <cellStyle name="Hyperlink" xfId="9061" builtinId="8" hidden="1"/>
    <cellStyle name="Hyperlink" xfId="9063" builtinId="8" hidden="1"/>
    <cellStyle name="Hyperlink" xfId="9065" builtinId="8" hidden="1"/>
    <cellStyle name="Hyperlink" xfId="9067" builtinId="8" hidden="1"/>
    <cellStyle name="Hyperlink" xfId="9069" builtinId="8" hidden="1"/>
    <cellStyle name="Hyperlink" xfId="9071" builtinId="8" hidden="1"/>
    <cellStyle name="Hyperlink" xfId="9073" builtinId="8" hidden="1"/>
    <cellStyle name="Hyperlink" xfId="9075" builtinId="8" hidden="1"/>
    <cellStyle name="Hyperlink" xfId="9077" builtinId="8" hidden="1"/>
    <cellStyle name="Hyperlink" xfId="9079" builtinId="8" hidden="1"/>
    <cellStyle name="Hyperlink" xfId="9081" builtinId="8" hidden="1"/>
    <cellStyle name="Hyperlink" xfId="9083" builtinId="8" hidden="1"/>
    <cellStyle name="Hyperlink" xfId="9085" builtinId="8" hidden="1"/>
    <cellStyle name="Hyperlink" xfId="9087" builtinId="8" hidden="1"/>
    <cellStyle name="Hyperlink" xfId="9089" builtinId="8" hidden="1"/>
    <cellStyle name="Hyperlink" xfId="9091" builtinId="8" hidden="1"/>
    <cellStyle name="Hyperlink" xfId="9093" builtinId="8" hidden="1"/>
    <cellStyle name="Hyperlink" xfId="9095" builtinId="8" hidden="1"/>
    <cellStyle name="Hyperlink" xfId="9097" builtinId="8" hidden="1"/>
    <cellStyle name="Hyperlink" xfId="9099" builtinId="8" hidden="1"/>
    <cellStyle name="Hyperlink" xfId="9101" builtinId="8" hidden="1"/>
    <cellStyle name="Hyperlink" xfId="9103" builtinId="8" hidden="1"/>
    <cellStyle name="Hyperlink" xfId="9105" builtinId="8" hidden="1"/>
    <cellStyle name="Hyperlink" xfId="9107" builtinId="8" hidden="1"/>
    <cellStyle name="Hyperlink" xfId="9109" builtinId="8" hidden="1"/>
    <cellStyle name="Hyperlink" xfId="9111" builtinId="8" hidden="1"/>
    <cellStyle name="Hyperlink" xfId="9113" builtinId="8" hidden="1"/>
    <cellStyle name="Hyperlink" xfId="9115" builtinId="8" hidden="1"/>
    <cellStyle name="Hyperlink" xfId="9117" builtinId="8" hidden="1"/>
    <cellStyle name="Hyperlink" xfId="9119" builtinId="8" hidden="1"/>
    <cellStyle name="Hyperlink" xfId="9121" builtinId="8" hidden="1"/>
    <cellStyle name="Hyperlink" xfId="9123" builtinId="8" hidden="1"/>
    <cellStyle name="Hyperlink" xfId="9125" builtinId="8" hidden="1"/>
    <cellStyle name="Hyperlink" xfId="9127" builtinId="8" hidden="1"/>
    <cellStyle name="Hyperlink" xfId="9129" builtinId="8" hidden="1"/>
    <cellStyle name="Hyperlink" xfId="9131" builtinId="8" hidden="1"/>
    <cellStyle name="Hyperlink" xfId="9133" builtinId="8" hidden="1"/>
    <cellStyle name="Hyperlink" xfId="9135" builtinId="8" hidden="1"/>
    <cellStyle name="Hyperlink" xfId="9137" builtinId="8" hidden="1"/>
    <cellStyle name="Hyperlink" xfId="9139" builtinId="8" hidden="1"/>
    <cellStyle name="Hyperlink" xfId="9141" builtinId="8" hidden="1"/>
    <cellStyle name="Hyperlink" xfId="9143" builtinId="8" hidden="1"/>
    <cellStyle name="Hyperlink" xfId="9145" builtinId="8" hidden="1"/>
    <cellStyle name="Hyperlink" xfId="9147" builtinId="8" hidden="1"/>
    <cellStyle name="Hyperlink" xfId="9149" builtinId="8" hidden="1"/>
    <cellStyle name="Hyperlink" xfId="9151" builtinId="8" hidden="1"/>
    <cellStyle name="Hyperlink" xfId="9153" builtinId="8" hidden="1"/>
    <cellStyle name="Hyperlink" xfId="9155" builtinId="8" hidden="1"/>
    <cellStyle name="Hyperlink" xfId="9157" builtinId="8" hidden="1"/>
    <cellStyle name="Hyperlink" xfId="9159" builtinId="8" hidden="1"/>
    <cellStyle name="Hyperlink" xfId="9161" builtinId="8" hidden="1"/>
    <cellStyle name="Hyperlink" xfId="9163" builtinId="8" hidden="1"/>
    <cellStyle name="Hyperlink" xfId="9165" builtinId="8" hidden="1"/>
    <cellStyle name="Hyperlink" xfId="9167" builtinId="8" hidden="1"/>
    <cellStyle name="Hyperlink" xfId="9169" builtinId="8" hidden="1"/>
    <cellStyle name="Hyperlink" xfId="9171" builtinId="8" hidden="1"/>
    <cellStyle name="Hyperlink" xfId="9173" builtinId="8" hidden="1"/>
    <cellStyle name="Hyperlink" xfId="9175" builtinId="8" hidden="1"/>
    <cellStyle name="Hyperlink" xfId="9177" builtinId="8" hidden="1"/>
    <cellStyle name="Hyperlink" xfId="9179" builtinId="8" hidden="1"/>
    <cellStyle name="Hyperlink" xfId="9181" builtinId="8" hidden="1"/>
    <cellStyle name="Hyperlink" xfId="9183" builtinId="8" hidden="1"/>
    <cellStyle name="Hyperlink" xfId="9185" builtinId="8" hidden="1"/>
    <cellStyle name="Hyperlink" xfId="9187" builtinId="8" hidden="1"/>
    <cellStyle name="Hyperlink" xfId="9189" builtinId="8" hidden="1"/>
    <cellStyle name="Hyperlink" xfId="9191" builtinId="8" hidden="1"/>
    <cellStyle name="Hyperlink" xfId="9193" builtinId="8" hidden="1"/>
    <cellStyle name="Hyperlink" xfId="9195" builtinId="8" hidden="1"/>
    <cellStyle name="Hyperlink" xfId="9197" builtinId="8" hidden="1"/>
    <cellStyle name="Hyperlink" xfId="9199" builtinId="8" hidden="1"/>
    <cellStyle name="Hyperlink" xfId="9201" builtinId="8" hidden="1"/>
    <cellStyle name="Hyperlink" xfId="9203" builtinId="8" hidden="1"/>
    <cellStyle name="Hyperlink" xfId="9205" builtinId="8" hidden="1"/>
    <cellStyle name="Hyperlink" xfId="9207" builtinId="8" hidden="1"/>
    <cellStyle name="Hyperlink" xfId="9209" builtinId="8" hidden="1"/>
    <cellStyle name="Hyperlink" xfId="9211" builtinId="8" hidden="1"/>
    <cellStyle name="Hyperlink" xfId="9213" builtinId="8" hidden="1"/>
    <cellStyle name="Hyperlink" xfId="9215" builtinId="8" hidden="1"/>
    <cellStyle name="Hyperlink" xfId="9217" builtinId="8" hidden="1"/>
    <cellStyle name="Hyperlink" xfId="9219" builtinId="8" hidden="1"/>
    <cellStyle name="Hyperlink" xfId="9221" builtinId="8" hidden="1"/>
    <cellStyle name="Hyperlink" xfId="9223" builtinId="8" hidden="1"/>
    <cellStyle name="Hyperlink" xfId="9225" builtinId="8" hidden="1"/>
    <cellStyle name="Hyperlink" xfId="9227" builtinId="8" hidden="1"/>
    <cellStyle name="Hyperlink" xfId="9229" builtinId="8" hidden="1"/>
    <cellStyle name="Hyperlink" xfId="9231" builtinId="8" hidden="1"/>
    <cellStyle name="Hyperlink" xfId="9233" builtinId="8" hidden="1"/>
    <cellStyle name="Hyperlink" xfId="9235" builtinId="8" hidden="1"/>
    <cellStyle name="Hyperlink" xfId="9237" builtinId="8" hidden="1"/>
    <cellStyle name="Hyperlink" xfId="9239" builtinId="8" hidden="1"/>
    <cellStyle name="Hyperlink" xfId="9241" builtinId="8" hidden="1"/>
    <cellStyle name="Hyperlink" xfId="9243" builtinId="8" hidden="1"/>
    <cellStyle name="Hyperlink" xfId="9245" builtinId="8" hidden="1"/>
    <cellStyle name="Hyperlink" xfId="9247" builtinId="8" hidden="1"/>
    <cellStyle name="Hyperlink" xfId="9249" builtinId="8" hidden="1"/>
    <cellStyle name="Hyperlink" xfId="9251" builtinId="8" hidden="1"/>
    <cellStyle name="Hyperlink" xfId="9253" builtinId="8" hidden="1"/>
    <cellStyle name="Hyperlink" xfId="9255" builtinId="8" hidden="1"/>
    <cellStyle name="Hyperlink" xfId="9257" builtinId="8" hidden="1"/>
    <cellStyle name="Hyperlink" xfId="9259" builtinId="8" hidden="1"/>
    <cellStyle name="Hyperlink" xfId="9261" builtinId="8" hidden="1"/>
    <cellStyle name="Hyperlink" xfId="9263" builtinId="8" hidden="1"/>
    <cellStyle name="Hyperlink" xfId="9265" builtinId="8" hidden="1"/>
    <cellStyle name="Hyperlink" xfId="9267" builtinId="8" hidden="1"/>
    <cellStyle name="Hyperlink" xfId="9269" builtinId="8" hidden="1"/>
    <cellStyle name="Hyperlink" xfId="9271" builtinId="8" hidden="1"/>
    <cellStyle name="Hyperlink" xfId="9273" builtinId="8" hidden="1"/>
    <cellStyle name="Hyperlink" xfId="9275" builtinId="8" hidden="1"/>
    <cellStyle name="Hyperlink" xfId="9277" builtinId="8" hidden="1"/>
    <cellStyle name="Hyperlink" xfId="9279" builtinId="8" hidden="1"/>
    <cellStyle name="Hyperlink" xfId="9281" builtinId="8" hidden="1"/>
    <cellStyle name="Hyperlink" xfId="9283" builtinId="8" hidden="1"/>
    <cellStyle name="Hyperlink" xfId="9285" builtinId="8" hidden="1"/>
    <cellStyle name="Hyperlink" xfId="9287" builtinId="8" hidden="1"/>
    <cellStyle name="Hyperlink" xfId="9289" builtinId="8" hidden="1"/>
    <cellStyle name="Hyperlink" xfId="9291" builtinId="8" hidden="1"/>
    <cellStyle name="Hyperlink" xfId="9293" builtinId="8" hidden="1"/>
    <cellStyle name="Hyperlink" xfId="9295" builtinId="8" hidden="1"/>
    <cellStyle name="Hyperlink" xfId="9297" builtinId="8" hidden="1"/>
    <cellStyle name="Hyperlink" xfId="9299" builtinId="8" hidden="1"/>
    <cellStyle name="Hyperlink" xfId="9301" builtinId="8" hidden="1"/>
    <cellStyle name="Hyperlink" xfId="9303" builtinId="8" hidden="1"/>
    <cellStyle name="Hyperlink" xfId="9305" builtinId="8" hidden="1"/>
    <cellStyle name="Hyperlink" xfId="9307" builtinId="8" hidden="1"/>
    <cellStyle name="Hyperlink" xfId="9309" builtinId="8" hidden="1"/>
    <cellStyle name="Hyperlink" xfId="9311" builtinId="8" hidden="1"/>
    <cellStyle name="Hyperlink" xfId="9313" builtinId="8" hidden="1"/>
    <cellStyle name="Hyperlink" xfId="9315" builtinId="8" hidden="1"/>
    <cellStyle name="Hyperlink" xfId="9317" builtinId="8" hidden="1"/>
    <cellStyle name="Hyperlink" xfId="9319" builtinId="8" hidden="1"/>
    <cellStyle name="Hyperlink" xfId="9321" builtinId="8" hidden="1"/>
    <cellStyle name="Hyperlink" xfId="9323" builtinId="8" hidden="1"/>
    <cellStyle name="Hyperlink" xfId="9325" builtinId="8" hidden="1"/>
    <cellStyle name="Hyperlink" xfId="9327" builtinId="8" hidden="1"/>
    <cellStyle name="Hyperlink" xfId="9329" builtinId="8" hidden="1"/>
    <cellStyle name="Hyperlink" xfId="9331" builtinId="8" hidden="1"/>
    <cellStyle name="Hyperlink" xfId="9333" builtinId="8" hidden="1"/>
    <cellStyle name="Hyperlink" xfId="9335" builtinId="8" hidden="1"/>
    <cellStyle name="Hyperlink" xfId="9337" builtinId="8" hidden="1"/>
    <cellStyle name="Hyperlink" xfId="9339" builtinId="8" hidden="1"/>
    <cellStyle name="Hyperlink" xfId="9341" builtinId="8" hidden="1"/>
    <cellStyle name="Hyperlink" xfId="9343" builtinId="8" hidden="1"/>
    <cellStyle name="Hyperlink" xfId="9345" builtinId="8" hidden="1"/>
    <cellStyle name="Hyperlink" xfId="9347" builtinId="8" hidden="1"/>
    <cellStyle name="Hyperlink" xfId="9349" builtinId="8" hidden="1"/>
    <cellStyle name="Hyperlink" xfId="9351" builtinId="8" hidden="1"/>
    <cellStyle name="Hyperlink" xfId="9353" builtinId="8" hidden="1"/>
    <cellStyle name="Hyperlink" xfId="9355" builtinId="8" hidden="1"/>
    <cellStyle name="Hyperlink" xfId="9357" builtinId="8" hidden="1"/>
    <cellStyle name="Hyperlink" xfId="9359" builtinId="8" hidden="1"/>
    <cellStyle name="Hyperlink" xfId="9361" builtinId="8" hidden="1"/>
    <cellStyle name="Hyperlink" xfId="9363" builtinId="8" hidden="1"/>
    <cellStyle name="Hyperlink" xfId="9365" builtinId="8" hidden="1"/>
    <cellStyle name="Hyperlink" xfId="9367" builtinId="8" hidden="1"/>
    <cellStyle name="Hyperlink" xfId="9369" builtinId="8" hidden="1"/>
    <cellStyle name="Hyperlink" xfId="9371" builtinId="8" hidden="1"/>
    <cellStyle name="Hyperlink" xfId="9373" builtinId="8" hidden="1"/>
    <cellStyle name="Hyperlink" xfId="9375" builtinId="8" hidden="1"/>
    <cellStyle name="Hyperlink" xfId="9377" builtinId="8" hidden="1"/>
    <cellStyle name="Hyperlink" xfId="9379" builtinId="8" hidden="1"/>
    <cellStyle name="Hyperlink" xfId="9381" builtinId="8" hidden="1"/>
    <cellStyle name="Hyperlink" xfId="9383" builtinId="8" hidden="1"/>
    <cellStyle name="Hyperlink" xfId="9385" builtinId="8" hidden="1"/>
    <cellStyle name="Hyperlink" xfId="9387" builtinId="8" hidden="1"/>
    <cellStyle name="Hyperlink" xfId="9389" builtinId="8" hidden="1"/>
    <cellStyle name="Hyperlink" xfId="9391" builtinId="8" hidden="1"/>
    <cellStyle name="Hyperlink" xfId="9393" builtinId="8" hidden="1"/>
    <cellStyle name="Hyperlink" xfId="9395" builtinId="8" hidden="1"/>
    <cellStyle name="Hyperlink" xfId="9397" builtinId="8" hidden="1"/>
    <cellStyle name="Hyperlink" xfId="9399" builtinId="8" hidden="1"/>
    <cellStyle name="Hyperlink" xfId="9401" builtinId="8" hidden="1"/>
    <cellStyle name="Hyperlink" xfId="9403" builtinId="8" hidden="1"/>
    <cellStyle name="Hyperlink" xfId="9405" builtinId="8" hidden="1"/>
    <cellStyle name="Hyperlink" xfId="9407" builtinId="8" hidden="1"/>
    <cellStyle name="Hyperlink" xfId="9409" builtinId="8" hidden="1"/>
    <cellStyle name="Hyperlink" xfId="9411" builtinId="8" hidden="1"/>
    <cellStyle name="Hyperlink" xfId="9413" builtinId="8" hidden="1"/>
    <cellStyle name="Hyperlink" xfId="9415" builtinId="8" hidden="1"/>
    <cellStyle name="Hyperlink" xfId="9417" builtinId="8" hidden="1"/>
    <cellStyle name="Hyperlink" xfId="9419" builtinId="8" hidden="1"/>
    <cellStyle name="Hyperlink" xfId="9421" builtinId="8" hidden="1"/>
    <cellStyle name="Hyperlink" xfId="9423" builtinId="8" hidden="1"/>
    <cellStyle name="Hyperlink" xfId="9425" builtinId="8" hidden="1"/>
    <cellStyle name="Hyperlink" xfId="9427" builtinId="8" hidden="1"/>
    <cellStyle name="Hyperlink" xfId="9429" builtinId="8" hidden="1"/>
    <cellStyle name="Hyperlink" xfId="9431" builtinId="8" hidden="1"/>
    <cellStyle name="Hyperlink" xfId="9433" builtinId="8" hidden="1"/>
    <cellStyle name="Hyperlink" xfId="9435" builtinId="8" hidden="1"/>
    <cellStyle name="Hyperlink" xfId="9437" builtinId="8" hidden="1"/>
    <cellStyle name="Hyperlink" xfId="9439" builtinId="8" hidden="1"/>
    <cellStyle name="Hyperlink" xfId="9441" builtinId="8" hidden="1"/>
    <cellStyle name="Hyperlink" xfId="9443" builtinId="8" hidden="1"/>
    <cellStyle name="Hyperlink" xfId="9445" builtinId="8" hidden="1"/>
    <cellStyle name="Hyperlink" xfId="9447" builtinId="8" hidden="1"/>
    <cellStyle name="Hyperlink" xfId="9449" builtinId="8" hidden="1"/>
    <cellStyle name="Hyperlink" xfId="9451" builtinId="8" hidden="1"/>
    <cellStyle name="Hyperlink" xfId="9453" builtinId="8" hidden="1"/>
    <cellStyle name="Hyperlink" xfId="9455" builtinId="8" hidden="1"/>
    <cellStyle name="Hyperlink" xfId="9457" builtinId="8" hidden="1"/>
    <cellStyle name="Hyperlink" xfId="9459" builtinId="8" hidden="1"/>
    <cellStyle name="Hyperlink" xfId="9461" builtinId="8" hidden="1"/>
    <cellStyle name="Hyperlink" xfId="9463" builtinId="8" hidden="1"/>
    <cellStyle name="Hyperlink" xfId="9465" builtinId="8" hidden="1"/>
    <cellStyle name="Hyperlink" xfId="9467" builtinId="8" hidden="1"/>
    <cellStyle name="Hyperlink" xfId="9469" builtinId="8" hidden="1"/>
    <cellStyle name="Hyperlink" xfId="9471" builtinId="8" hidden="1"/>
    <cellStyle name="Hyperlink" xfId="9473" builtinId="8" hidden="1"/>
    <cellStyle name="Hyperlink" xfId="9475" builtinId="8" hidden="1"/>
    <cellStyle name="Hyperlink" xfId="9477" builtinId="8" hidden="1"/>
    <cellStyle name="Hyperlink" xfId="9479" builtinId="8" hidden="1"/>
    <cellStyle name="Hyperlink" xfId="9481" builtinId="8" hidden="1"/>
    <cellStyle name="Hyperlink" xfId="9483" builtinId="8" hidden="1"/>
    <cellStyle name="Hyperlink" xfId="9485" builtinId="8" hidden="1"/>
    <cellStyle name="Hyperlink" xfId="9487" builtinId="8" hidden="1"/>
    <cellStyle name="Hyperlink" xfId="9489" builtinId="8" hidden="1"/>
    <cellStyle name="Hyperlink" xfId="9491" builtinId="8" hidden="1"/>
    <cellStyle name="Hyperlink" xfId="9493" builtinId="8" hidden="1"/>
    <cellStyle name="Hyperlink" xfId="9495" builtinId="8" hidden="1"/>
    <cellStyle name="Hyperlink" xfId="9497" builtinId="8" hidden="1"/>
    <cellStyle name="Hyperlink" xfId="9499" builtinId="8" hidden="1"/>
    <cellStyle name="Hyperlink" xfId="9501" builtinId="8" hidden="1"/>
    <cellStyle name="Hyperlink" xfId="9503" builtinId="8" hidden="1"/>
    <cellStyle name="Hyperlink" xfId="9505" builtinId="8" hidden="1"/>
    <cellStyle name="Hyperlink" xfId="9507" builtinId="8" hidden="1"/>
    <cellStyle name="Hyperlink" xfId="9509" builtinId="8" hidden="1"/>
    <cellStyle name="Hyperlink" xfId="9511" builtinId="8" hidden="1"/>
    <cellStyle name="Hyperlink" xfId="9513" builtinId="8" hidden="1"/>
    <cellStyle name="Hyperlink" xfId="9515" builtinId="8" hidden="1"/>
    <cellStyle name="Hyperlink" xfId="9517" builtinId="8" hidden="1"/>
    <cellStyle name="Hyperlink" xfId="9519" builtinId="8" hidden="1"/>
    <cellStyle name="Hyperlink" xfId="9521" builtinId="8" hidden="1"/>
    <cellStyle name="Hyperlink" xfId="9523" builtinId="8" hidden="1"/>
    <cellStyle name="Hyperlink" xfId="9525" builtinId="8" hidden="1"/>
    <cellStyle name="Hyperlink" xfId="9527" builtinId="8" hidden="1"/>
    <cellStyle name="Hyperlink" xfId="9529" builtinId="8" hidden="1"/>
    <cellStyle name="Hyperlink" xfId="9531" builtinId="8" hidden="1"/>
    <cellStyle name="Hyperlink" xfId="9533" builtinId="8" hidden="1"/>
    <cellStyle name="Hyperlink" xfId="9535" builtinId="8" hidden="1"/>
    <cellStyle name="Hyperlink" xfId="9537" builtinId="8" hidden="1"/>
    <cellStyle name="Hyperlink" xfId="9539" builtinId="8" hidden="1"/>
    <cellStyle name="Hyperlink" xfId="9541" builtinId="8" hidden="1"/>
    <cellStyle name="Hyperlink" xfId="9543" builtinId="8" hidden="1"/>
    <cellStyle name="Hyperlink" xfId="9545" builtinId="8" hidden="1"/>
    <cellStyle name="Hyperlink" xfId="9547" builtinId="8" hidden="1"/>
    <cellStyle name="Hyperlink" xfId="9549" builtinId="8" hidden="1"/>
    <cellStyle name="Hyperlink" xfId="9551" builtinId="8" hidden="1"/>
    <cellStyle name="Hyperlink" xfId="9553" builtinId="8" hidden="1"/>
    <cellStyle name="Hyperlink" xfId="9555" builtinId="8" hidden="1"/>
    <cellStyle name="Hyperlink" xfId="9557" builtinId="8" hidden="1"/>
    <cellStyle name="Hyperlink" xfId="9559" builtinId="8" hidden="1"/>
    <cellStyle name="Hyperlink" xfId="9561" builtinId="8" hidden="1"/>
    <cellStyle name="Hyperlink" xfId="9563" builtinId="8" hidden="1"/>
    <cellStyle name="Hyperlink" xfId="9565" builtinId="8" hidden="1"/>
    <cellStyle name="Hyperlink" xfId="9567" builtinId="8" hidden="1"/>
    <cellStyle name="Hyperlink" xfId="9569" builtinId="8" hidden="1"/>
    <cellStyle name="Hyperlink" xfId="9571" builtinId="8" hidden="1"/>
    <cellStyle name="Hyperlink" xfId="9573" builtinId="8" hidden="1"/>
    <cellStyle name="Hyperlink" xfId="9575" builtinId="8" hidden="1"/>
    <cellStyle name="Hyperlink" xfId="9577" builtinId="8" hidden="1"/>
    <cellStyle name="Hyperlink" xfId="9579" builtinId="8" hidden="1"/>
    <cellStyle name="Hyperlink" xfId="9581" builtinId="8" hidden="1"/>
    <cellStyle name="Hyperlink" xfId="9583" builtinId="8" hidden="1"/>
    <cellStyle name="Hyperlink" xfId="9585" builtinId="8" hidden="1"/>
    <cellStyle name="Hyperlink" xfId="9587" builtinId="8" hidden="1"/>
    <cellStyle name="Hyperlink" xfId="9589" builtinId="8" hidden="1"/>
    <cellStyle name="Hyperlink" xfId="9591" builtinId="8" hidden="1"/>
    <cellStyle name="Hyperlink" xfId="9593" builtinId="8" hidden="1"/>
    <cellStyle name="Hyperlink" xfId="9595" builtinId="8" hidden="1"/>
    <cellStyle name="Hyperlink" xfId="9597" builtinId="8" hidden="1"/>
    <cellStyle name="Hyperlink" xfId="9599" builtinId="8" hidden="1"/>
    <cellStyle name="Hyperlink" xfId="9601" builtinId="8" hidden="1"/>
    <cellStyle name="Hyperlink" xfId="9603" builtinId="8" hidden="1"/>
    <cellStyle name="Hyperlink" xfId="9605" builtinId="8" hidden="1"/>
    <cellStyle name="Hyperlink" xfId="9607" builtinId="8" hidden="1"/>
    <cellStyle name="Hyperlink" xfId="9609" builtinId="8" hidden="1"/>
    <cellStyle name="Hyperlink" xfId="9611" builtinId="8" hidden="1"/>
    <cellStyle name="Hyperlink" xfId="9613" builtinId="8" hidden="1"/>
    <cellStyle name="Hyperlink" xfId="9615" builtinId="8" hidden="1"/>
    <cellStyle name="Hyperlink" xfId="9617" builtinId="8" hidden="1"/>
    <cellStyle name="Hyperlink" xfId="9619" builtinId="8" hidden="1"/>
    <cellStyle name="Hyperlink" xfId="9621" builtinId="8" hidden="1"/>
    <cellStyle name="Hyperlink" xfId="9623" builtinId="8" hidden="1"/>
    <cellStyle name="Hyperlink" xfId="9625" builtinId="8" hidden="1"/>
    <cellStyle name="Hyperlink" xfId="9627" builtinId="8" hidden="1"/>
    <cellStyle name="Hyperlink" xfId="9629" builtinId="8" hidden="1"/>
    <cellStyle name="Hyperlink" xfId="9631" builtinId="8" hidden="1"/>
    <cellStyle name="Hyperlink" xfId="9633" builtinId="8" hidden="1"/>
    <cellStyle name="Hyperlink" xfId="9635" builtinId="8" hidden="1"/>
    <cellStyle name="Hyperlink" xfId="9637" builtinId="8" hidden="1"/>
    <cellStyle name="Hyperlink" xfId="9639" builtinId="8" hidden="1"/>
    <cellStyle name="Hyperlink" xfId="9641" builtinId="8" hidden="1"/>
    <cellStyle name="Hyperlink" xfId="9643" builtinId="8" hidden="1"/>
    <cellStyle name="Hyperlink" xfId="9645" builtinId="8" hidden="1"/>
    <cellStyle name="Hyperlink" xfId="9647" builtinId="8" hidden="1"/>
    <cellStyle name="Hyperlink" xfId="9649" builtinId="8" hidden="1"/>
    <cellStyle name="Hyperlink" xfId="9651" builtinId="8" hidden="1"/>
    <cellStyle name="Hyperlink" xfId="9653" builtinId="8" hidden="1"/>
    <cellStyle name="Hyperlink" xfId="9655" builtinId="8" hidden="1"/>
    <cellStyle name="Hyperlink" xfId="9657" builtinId="8" hidden="1"/>
    <cellStyle name="Hyperlink" xfId="9659" builtinId="8" hidden="1"/>
    <cellStyle name="Hyperlink" xfId="9661" builtinId="8" hidden="1"/>
    <cellStyle name="Hyperlink" xfId="9663" builtinId="8" hidden="1"/>
    <cellStyle name="Hyperlink" xfId="9665" builtinId="8" hidden="1"/>
    <cellStyle name="Hyperlink" xfId="9667" builtinId="8" hidden="1"/>
    <cellStyle name="Hyperlink" xfId="9669" builtinId="8" hidden="1"/>
    <cellStyle name="Hyperlink" xfId="9671" builtinId="8" hidden="1"/>
    <cellStyle name="Hyperlink" xfId="9673" builtinId="8" hidden="1"/>
    <cellStyle name="Hyperlink" xfId="9675" builtinId="8" hidden="1"/>
    <cellStyle name="Hyperlink" xfId="9677" builtinId="8" hidden="1"/>
    <cellStyle name="Hyperlink" xfId="9679" builtinId="8" hidden="1"/>
    <cellStyle name="Hyperlink" xfId="9681" builtinId="8" hidden="1"/>
    <cellStyle name="Hyperlink" xfId="9683" builtinId="8" hidden="1"/>
    <cellStyle name="Hyperlink" xfId="9685" builtinId="8" hidden="1"/>
    <cellStyle name="Hyperlink" xfId="9687" builtinId="8" hidden="1"/>
    <cellStyle name="Hyperlink" xfId="9689" builtinId="8" hidden="1"/>
    <cellStyle name="Hyperlink" xfId="9691" builtinId="8" hidden="1"/>
    <cellStyle name="Hyperlink" xfId="9693" builtinId="8" hidden="1"/>
    <cellStyle name="Hyperlink" xfId="9695" builtinId="8" hidden="1"/>
    <cellStyle name="Hyperlink" xfId="9697" builtinId="8" hidden="1"/>
    <cellStyle name="Hyperlink" xfId="9699" builtinId="8" hidden="1"/>
    <cellStyle name="Hyperlink" xfId="9701" builtinId="8" hidden="1"/>
    <cellStyle name="Hyperlink" xfId="9703" builtinId="8" hidden="1"/>
    <cellStyle name="Hyperlink" xfId="9705" builtinId="8" hidden="1"/>
    <cellStyle name="Hyperlink" xfId="9707" builtinId="8" hidden="1"/>
    <cellStyle name="Hyperlink" xfId="9709" builtinId="8" hidden="1"/>
    <cellStyle name="Hyperlink" xfId="9711" builtinId="8" hidden="1"/>
    <cellStyle name="Hyperlink" xfId="9713" builtinId="8" hidden="1"/>
    <cellStyle name="Hyperlink" xfId="9715" builtinId="8" hidden="1"/>
    <cellStyle name="Hyperlink" xfId="9717" builtinId="8" hidden="1"/>
    <cellStyle name="Hyperlink" xfId="9719" builtinId="8" hidden="1"/>
    <cellStyle name="Hyperlink" xfId="9721" builtinId="8" hidden="1"/>
    <cellStyle name="Hyperlink" xfId="9723" builtinId="8" hidden="1"/>
    <cellStyle name="Hyperlink" xfId="9725" builtinId="8" hidden="1"/>
    <cellStyle name="Hyperlink" xfId="9727" builtinId="8" hidden="1"/>
    <cellStyle name="Hyperlink" xfId="9729" builtinId="8" hidden="1"/>
    <cellStyle name="Hyperlink" xfId="9731" builtinId="8" hidden="1"/>
    <cellStyle name="Hyperlink" xfId="9733" builtinId="8" hidden="1"/>
    <cellStyle name="Hyperlink" xfId="9735" builtinId="8" hidden="1"/>
    <cellStyle name="Hyperlink" xfId="9737" builtinId="8" hidden="1"/>
    <cellStyle name="Hyperlink" xfId="9739" builtinId="8" hidden="1"/>
    <cellStyle name="Hyperlink" xfId="9741" builtinId="8" hidden="1"/>
    <cellStyle name="Hyperlink" xfId="9743" builtinId="8" hidden="1"/>
    <cellStyle name="Hyperlink" xfId="9745" builtinId="8" hidden="1"/>
    <cellStyle name="Hyperlink" xfId="9747" builtinId="8" hidden="1"/>
    <cellStyle name="Hyperlink" xfId="9749" builtinId="8" hidden="1"/>
    <cellStyle name="Hyperlink" xfId="9751" builtinId="8" hidden="1"/>
    <cellStyle name="Hyperlink" xfId="9753" builtinId="8" hidden="1"/>
    <cellStyle name="Hyperlink" xfId="9755" builtinId="8" hidden="1"/>
    <cellStyle name="Hyperlink" xfId="9757" builtinId="8" hidden="1"/>
    <cellStyle name="Hyperlink" xfId="9759" builtinId="8" hidden="1"/>
    <cellStyle name="Hyperlink" xfId="9761" builtinId="8" hidden="1"/>
    <cellStyle name="Hyperlink" xfId="9763" builtinId="8" hidden="1"/>
    <cellStyle name="Hyperlink" xfId="9765" builtinId="8" hidden="1"/>
    <cellStyle name="Hyperlink" xfId="9767" builtinId="8" hidden="1"/>
    <cellStyle name="Hyperlink" xfId="9769" builtinId="8" hidden="1"/>
    <cellStyle name="Hyperlink" xfId="9771" builtinId="8" hidden="1"/>
    <cellStyle name="Hyperlink" xfId="9773" builtinId="8" hidden="1"/>
    <cellStyle name="Hyperlink" xfId="9775" builtinId="8" hidden="1"/>
    <cellStyle name="Hyperlink" xfId="9777" builtinId="8" hidden="1"/>
    <cellStyle name="Hyperlink" xfId="9779" builtinId="8" hidden="1"/>
    <cellStyle name="Hyperlink" xfId="9781" builtinId="8" hidden="1"/>
    <cellStyle name="Hyperlink" xfId="9783" builtinId="8" hidden="1"/>
    <cellStyle name="Hyperlink" xfId="9785" builtinId="8" hidden="1"/>
    <cellStyle name="Hyperlink" xfId="9787" builtinId="8" hidden="1"/>
    <cellStyle name="Hyperlink" xfId="9789" builtinId="8" hidden="1"/>
    <cellStyle name="Hyperlink" xfId="9791" builtinId="8" hidden="1"/>
    <cellStyle name="Hyperlink" xfId="9793" builtinId="8" hidden="1"/>
    <cellStyle name="Hyperlink" xfId="9795" builtinId="8" hidden="1"/>
    <cellStyle name="Hyperlink" xfId="9797" builtinId="8" hidden="1"/>
    <cellStyle name="Hyperlink" xfId="9799" builtinId="8" hidden="1"/>
    <cellStyle name="Hyperlink" xfId="9801" builtinId="8" hidden="1"/>
    <cellStyle name="Hyperlink" xfId="9803" builtinId="8" hidden="1"/>
    <cellStyle name="Hyperlink" xfId="9805" builtinId="8" hidden="1"/>
    <cellStyle name="Hyperlink" xfId="9807" builtinId="8" hidden="1"/>
    <cellStyle name="Hyperlink" xfId="9809" builtinId="8" hidden="1"/>
    <cellStyle name="Hyperlink" xfId="9811" builtinId="8" hidden="1"/>
    <cellStyle name="Hyperlink" xfId="9813" builtinId="8" hidden="1"/>
    <cellStyle name="Hyperlink" xfId="9815" builtinId="8" hidden="1"/>
    <cellStyle name="Hyperlink" xfId="9817" builtinId="8" hidden="1"/>
    <cellStyle name="Hyperlink" xfId="9819" builtinId="8" hidden="1"/>
    <cellStyle name="Hyperlink" xfId="9821" builtinId="8" hidden="1"/>
    <cellStyle name="Hyperlink" xfId="9823" builtinId="8" hidden="1"/>
    <cellStyle name="Hyperlink" xfId="9825" builtinId="8" hidden="1"/>
    <cellStyle name="Hyperlink" xfId="9827" builtinId="8" hidden="1"/>
    <cellStyle name="Hyperlink" xfId="9829" builtinId="8" hidden="1"/>
    <cellStyle name="Hyperlink" xfId="9831" builtinId="8" hidden="1"/>
    <cellStyle name="Hyperlink" xfId="9833" builtinId="8" hidden="1"/>
    <cellStyle name="Hyperlink" xfId="9835" builtinId="8" hidden="1"/>
    <cellStyle name="Hyperlink" xfId="9837" builtinId="8" hidden="1"/>
    <cellStyle name="Hyperlink" xfId="9839" builtinId="8" hidden="1"/>
    <cellStyle name="Hyperlink" xfId="9841" builtinId="8" hidden="1"/>
    <cellStyle name="Hyperlink" xfId="9843" builtinId="8" hidden="1"/>
    <cellStyle name="Hyperlink" xfId="9845" builtinId="8" hidden="1"/>
    <cellStyle name="Hyperlink" xfId="9847" builtinId="8" hidden="1"/>
    <cellStyle name="Hyperlink" xfId="9849" builtinId="8" hidden="1"/>
    <cellStyle name="Hyperlink" xfId="9851" builtinId="8" hidden="1"/>
    <cellStyle name="Hyperlink" xfId="9853" builtinId="8" hidden="1"/>
    <cellStyle name="Hyperlink" xfId="9855" builtinId="8" hidden="1"/>
    <cellStyle name="Hyperlink" xfId="9857" builtinId="8" hidden="1"/>
    <cellStyle name="Hyperlink" xfId="9859" builtinId="8" hidden="1"/>
    <cellStyle name="Hyperlink" xfId="9861" builtinId="8" hidden="1"/>
    <cellStyle name="Hyperlink" xfId="9863" builtinId="8" hidden="1"/>
    <cellStyle name="Hyperlink" xfId="9865" builtinId="8" hidden="1"/>
    <cellStyle name="Hyperlink" xfId="9867" builtinId="8" hidden="1"/>
    <cellStyle name="Hyperlink" xfId="9869" builtinId="8" hidden="1"/>
    <cellStyle name="Hyperlink" xfId="9871" builtinId="8" hidden="1"/>
    <cellStyle name="Hyperlink" xfId="9873" builtinId="8" hidden="1"/>
    <cellStyle name="Hyperlink" xfId="9875" builtinId="8" hidden="1"/>
    <cellStyle name="Hyperlink" xfId="9877" builtinId="8" hidden="1"/>
    <cellStyle name="Hyperlink" xfId="9879" builtinId="8" hidden="1"/>
    <cellStyle name="Hyperlink" xfId="9881" builtinId="8" hidden="1"/>
    <cellStyle name="Hyperlink" xfId="9883" builtinId="8" hidden="1"/>
    <cellStyle name="Hyperlink" xfId="9885" builtinId="8" hidden="1"/>
    <cellStyle name="Hyperlink" xfId="9887" builtinId="8" hidden="1"/>
    <cellStyle name="Hyperlink" xfId="9889" builtinId="8" hidden="1"/>
    <cellStyle name="Hyperlink" xfId="9891" builtinId="8" hidden="1"/>
    <cellStyle name="Hyperlink" xfId="9893" builtinId="8" hidden="1"/>
    <cellStyle name="Hyperlink" xfId="9895" builtinId="8" hidden="1"/>
    <cellStyle name="Hyperlink" xfId="9897" builtinId="8" hidden="1"/>
    <cellStyle name="Hyperlink" xfId="9899" builtinId="8" hidden="1"/>
    <cellStyle name="Hyperlink" xfId="9901" builtinId="8" hidden="1"/>
    <cellStyle name="Hyperlink" xfId="9903" builtinId="8" hidden="1"/>
    <cellStyle name="Hyperlink" xfId="9905" builtinId="8" hidden="1"/>
    <cellStyle name="Hyperlink" xfId="9907" builtinId="8" hidden="1"/>
    <cellStyle name="Hyperlink" xfId="9909" builtinId="8" hidden="1"/>
    <cellStyle name="Hyperlink" xfId="9911" builtinId="8" hidden="1"/>
    <cellStyle name="Hyperlink" xfId="9913" builtinId="8" hidden="1"/>
    <cellStyle name="Hyperlink" xfId="9915" builtinId="8" hidden="1"/>
    <cellStyle name="Hyperlink" xfId="9917" builtinId="8" hidden="1"/>
    <cellStyle name="Hyperlink" xfId="9919" builtinId="8" hidden="1"/>
    <cellStyle name="Hyperlink" xfId="9921" builtinId="8" hidden="1"/>
    <cellStyle name="Hyperlink" xfId="9923" builtinId="8" hidden="1"/>
    <cellStyle name="Hyperlink" xfId="9925" builtinId="8" hidden="1"/>
    <cellStyle name="Hyperlink" xfId="9927" builtinId="8" hidden="1"/>
    <cellStyle name="Hyperlink" xfId="9929" builtinId="8" hidden="1"/>
    <cellStyle name="Hyperlink" xfId="9931" builtinId="8" hidden="1"/>
    <cellStyle name="Hyperlink" xfId="9933" builtinId="8" hidden="1"/>
    <cellStyle name="Hyperlink" xfId="9935" builtinId="8" hidden="1"/>
    <cellStyle name="Hyperlink" xfId="9937" builtinId="8" hidden="1"/>
    <cellStyle name="Hyperlink" xfId="9939" builtinId="8" hidden="1"/>
    <cellStyle name="Hyperlink" xfId="9941" builtinId="8" hidden="1"/>
    <cellStyle name="Hyperlink" xfId="9943" builtinId="8" hidden="1"/>
    <cellStyle name="Hyperlink" xfId="9945" builtinId="8" hidden="1"/>
    <cellStyle name="Hyperlink" xfId="9947" builtinId="8" hidden="1"/>
    <cellStyle name="Hyperlink" xfId="9949" builtinId="8" hidden="1"/>
    <cellStyle name="Hyperlink" xfId="9951" builtinId="8" hidden="1"/>
    <cellStyle name="Hyperlink" xfId="9953" builtinId="8" hidden="1"/>
    <cellStyle name="Hyperlink" xfId="9955" builtinId="8" hidden="1"/>
    <cellStyle name="Hyperlink" xfId="9957" builtinId="8" hidden="1"/>
    <cellStyle name="Hyperlink" xfId="9959" builtinId="8" hidden="1"/>
    <cellStyle name="Hyperlink" xfId="9961" builtinId="8" hidden="1"/>
    <cellStyle name="Hyperlink" xfId="9963" builtinId="8" hidden="1"/>
    <cellStyle name="Hyperlink" xfId="9965" builtinId="8" hidden="1"/>
    <cellStyle name="Hyperlink" xfId="9967" builtinId="8" hidden="1"/>
    <cellStyle name="Hyperlink" xfId="9969" builtinId="8" hidden="1"/>
    <cellStyle name="Hyperlink" xfId="9971" builtinId="8" hidden="1"/>
    <cellStyle name="Hyperlink" xfId="9973" builtinId="8" hidden="1"/>
    <cellStyle name="Hyperlink" xfId="9975" builtinId="8" hidden="1"/>
    <cellStyle name="Hyperlink" xfId="9977" builtinId="8" hidden="1"/>
    <cellStyle name="Hyperlink" xfId="9979" builtinId="8" hidden="1"/>
    <cellStyle name="Hyperlink" xfId="9981" builtinId="8" hidden="1"/>
    <cellStyle name="Hyperlink" xfId="9983" builtinId="8" hidden="1"/>
    <cellStyle name="Hyperlink" xfId="9985" builtinId="8" hidden="1"/>
    <cellStyle name="Hyperlink" xfId="9987" builtinId="8" hidden="1"/>
    <cellStyle name="Hyperlink" xfId="9989" builtinId="8" hidden="1"/>
    <cellStyle name="Hyperlink" xfId="9991" builtinId="8" hidden="1"/>
    <cellStyle name="Hyperlink" xfId="9993" builtinId="8" hidden="1"/>
    <cellStyle name="Hyperlink" xfId="9995" builtinId="8" hidden="1"/>
    <cellStyle name="Hyperlink" xfId="9997" builtinId="8" hidden="1"/>
    <cellStyle name="Hyperlink" xfId="9999" builtinId="8" hidden="1"/>
    <cellStyle name="Hyperlink" xfId="10001" builtinId="8" hidden="1"/>
    <cellStyle name="Normal" xfId="0" builtinId="0"/>
    <cellStyle name="Normal 10" xfId="7324" xr:uid="{00000000-0005-0000-0000-000003270000}"/>
    <cellStyle name="Normal 2" xfId="2" xr:uid="{00000000-0005-0000-0000-000004270000}"/>
    <cellStyle name="Normal 2 2" xfId="734" xr:uid="{00000000-0005-0000-0000-000005270000}"/>
    <cellStyle name="Normal 3" xfId="3" xr:uid="{00000000-0005-0000-0000-000006270000}"/>
    <cellStyle name="Normal 3 2" xfId="733" xr:uid="{00000000-0005-0000-0000-000007270000}"/>
    <cellStyle name="Normal 3 3" xfId="2392" xr:uid="{00000000-0005-0000-0000-000008270000}"/>
    <cellStyle name="Normal 3 3 2" xfId="2554" xr:uid="{00000000-0005-0000-0000-000009270000}"/>
    <cellStyle name="Normal 4" xfId="4" xr:uid="{00000000-0005-0000-0000-00000A270000}"/>
    <cellStyle name="Normal 5" xfId="116" xr:uid="{00000000-0005-0000-0000-00000B270000}"/>
    <cellStyle name="Normal 6" xfId="506" xr:uid="{00000000-0005-0000-0000-00000C270000}"/>
    <cellStyle name="Normal 7" xfId="761" xr:uid="{00000000-0005-0000-0000-00000D270000}"/>
    <cellStyle name="Normal 8" xfId="1134" xr:uid="{00000000-0005-0000-0000-00000E270000}"/>
    <cellStyle name="Normal 8 2" xfId="2375" xr:uid="{00000000-0005-0000-0000-00000F270000}"/>
    <cellStyle name="Normal 9" xfId="3875" xr:uid="{00000000-0005-0000-0000-000010270000}"/>
    <cellStyle name="Percent 2" xfId="117" xr:uid="{00000000-0005-0000-0000-000011270000}"/>
    <cellStyle name="Percent 3" xfId="2602" xr:uid="{00000000-0005-0000-0000-000012270000}"/>
  </cellStyles>
  <dxfs count="63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E6"/>
      <color rgb="FFFFFFBC"/>
      <color rgb="FFEBF2DF"/>
      <color rgb="FFEFD8B9"/>
      <color rgb="FFF2DDDC"/>
      <color rgb="FFE6EED5"/>
      <color rgb="FFC9F2C9"/>
      <color rgb="FFACFCA4"/>
      <color rgb="FFFFD1E8"/>
      <color rgb="FF92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F9B13-95FA-6C45-A7B4-D270DAFB2822}">
  <sheetPr>
    <tabColor theme="8" tint="-0.499984740745262"/>
    <pageSetUpPr fitToPage="1"/>
  </sheetPr>
  <dimension ref="A1:IW962"/>
  <sheetViews>
    <sheetView tabSelected="1" zoomScale="170" zoomScaleNormal="170" workbookViewId="0">
      <selection activeCell="J6" sqref="J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WK31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WK30'!D7</f>
        <v>0</v>
      </c>
      <c r="F5" s="108" t="s">
        <v>38</v>
      </c>
      <c r="G5" s="109"/>
      <c r="H5" s="110"/>
      <c r="I5" s="111">
        <f>'SHOOT WK30'!I7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WK30'!O6+N6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WK30'!R6+Q6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WK30'!O7+N7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WK30'!R7+Q7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WK30'!O8+N8</f>
        <v>0</v>
      </c>
      <c r="P8" s="33">
        <f t="shared" si="2"/>
        <v>0</v>
      </c>
      <c r="Q8" s="34">
        <f t="shared" si="3"/>
        <v>0</v>
      </c>
      <c r="R8" s="34">
        <f>'SHOOT WK30'!R8+Q8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WK30'!O9+N9</f>
        <v>0</v>
      </c>
      <c r="P9" s="33">
        <f t="shared" si="2"/>
        <v>0</v>
      </c>
      <c r="Q9" s="34">
        <f t="shared" si="3"/>
        <v>0</v>
      </c>
      <c r="R9" s="34">
        <f>'SHOOT WK30'!R9+Q9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WK30'!O10+N10</f>
        <v>0</v>
      </c>
      <c r="P10" s="33">
        <f t="shared" si="2"/>
        <v>0</v>
      </c>
      <c r="Q10" s="34">
        <f t="shared" si="3"/>
        <v>0</v>
      </c>
      <c r="R10" s="34">
        <f>'SHOOT WK30'!R10+Q10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WK30'!O11+N11</f>
        <v>0</v>
      </c>
      <c r="P11" s="33">
        <f t="shared" si="2"/>
        <v>0</v>
      </c>
      <c r="Q11" s="34">
        <f t="shared" si="3"/>
        <v>0</v>
      </c>
      <c r="R11" s="34">
        <f>'SHOOT WK30'!R11+Q11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WK30'!O12+N12</f>
        <v>0</v>
      </c>
      <c r="P12" s="33">
        <f t="shared" si="2"/>
        <v>0</v>
      </c>
      <c r="Q12" s="34">
        <f t="shared" si="3"/>
        <v>0</v>
      </c>
      <c r="R12" s="34">
        <f>'SHOOT WK30'!R12+Q12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WK30'!I13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WK30'!O13+N13</f>
        <v>0</v>
      </c>
      <c r="P13" s="33">
        <f t="shared" si="2"/>
        <v>0</v>
      </c>
      <c r="Q13" s="34">
        <f t="shared" si="3"/>
        <v>0</v>
      </c>
      <c r="R13" s="34">
        <f>'SHOOT WK30'!R13+Q13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WK30'!I14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WK30'!O14+N14</f>
        <v>0</v>
      </c>
      <c r="P14" s="33">
        <f t="shared" si="2"/>
        <v>0</v>
      </c>
      <c r="Q14" s="34">
        <f t="shared" si="3"/>
        <v>0</v>
      </c>
      <c r="R14" s="34">
        <f>'SHOOT WK30'!R14+Q14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WK30'!I15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WK30'!I16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WK30'!I17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WK30'!I18</f>
        <v>0</v>
      </c>
      <c r="I18" s="32">
        <f t="shared" si="5"/>
        <v>0</v>
      </c>
      <c r="M18" s="22"/>
      <c r="O18" s="22"/>
      <c r="P18" s="93" t="s">
        <v>80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WK30'!I19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WK30'!I20</f>
        <v>0</v>
      </c>
      <c r="I20" s="65">
        <f>SUM(I13:I19)</f>
        <v>0</v>
      </c>
      <c r="M20" s="22"/>
      <c r="O20" s="22"/>
      <c r="P20" s="93" t="s">
        <v>79</v>
      </c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WK30'!I22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N6:O14 Q6:R14 R15:R17 R19:R23">
    <cfRule type="cellIs" dxfId="638" priority="21" stopIfTrue="1" operator="lessThan">
      <formula>0</formula>
    </cfRule>
  </conditionalFormatting>
  <conditionalFormatting sqref="P31">
    <cfRule type="cellIs" dxfId="637" priority="20" stopIfTrue="1" operator="lessThan">
      <formula>0</formula>
    </cfRule>
  </conditionalFormatting>
  <conditionalFormatting sqref="K31">
    <cfRule type="cellIs" dxfId="636" priority="19" stopIfTrue="1" operator="lessThan">
      <formula>0</formula>
    </cfRule>
  </conditionalFormatting>
  <conditionalFormatting sqref="H22:H24 H13:H20">
    <cfRule type="cellIs" dxfId="635" priority="18" stopIfTrue="1" operator="lessThan">
      <formula>0</formula>
    </cfRule>
  </conditionalFormatting>
  <conditionalFormatting sqref="I34">
    <cfRule type="cellIs" dxfId="634" priority="17" stopIfTrue="1" operator="lessThan">
      <formula>0</formula>
    </cfRule>
  </conditionalFormatting>
  <conditionalFormatting sqref="G15 I15">
    <cfRule type="cellIs" dxfId="633" priority="16" stopIfTrue="1" operator="lessThan">
      <formula>0</formula>
    </cfRule>
  </conditionalFormatting>
  <conditionalFormatting sqref="N15:O15 Q15:R15 N16:N23 Q16:Q23">
    <cfRule type="cellIs" dxfId="632" priority="15" stopIfTrue="1" operator="lessThan">
      <formula>0</formula>
    </cfRule>
  </conditionalFormatting>
  <conditionalFormatting sqref="Q15:R15">
    <cfRule type="cellIs" dxfId="631" priority="14" stopIfTrue="1" operator="lessThan">
      <formula>0</formula>
    </cfRule>
  </conditionalFormatting>
  <conditionalFormatting sqref="O15:O23">
    <cfRule type="cellIs" dxfId="630" priority="13" stopIfTrue="1" operator="lessThan">
      <formula>0</formula>
    </cfRule>
  </conditionalFormatting>
  <conditionalFormatting sqref="J35 J38 J50:J52 J40:J42 J45:J46 J54 J57:J98">
    <cfRule type="cellIs" dxfId="629" priority="12" stopIfTrue="1" operator="lessThan">
      <formula>0</formula>
    </cfRule>
  </conditionalFormatting>
  <conditionalFormatting sqref="J36">
    <cfRule type="cellIs" dxfId="628" priority="11" stopIfTrue="1" operator="lessThan">
      <formula>0</formula>
    </cfRule>
  </conditionalFormatting>
  <conditionalFormatting sqref="J37">
    <cfRule type="cellIs" dxfId="627" priority="10" stopIfTrue="1" operator="lessThan">
      <formula>0</formula>
    </cfRule>
  </conditionalFormatting>
  <conditionalFormatting sqref="J49">
    <cfRule type="cellIs" dxfId="626" priority="9" stopIfTrue="1" operator="lessThan">
      <formula>0</formula>
    </cfRule>
  </conditionalFormatting>
  <conditionalFormatting sqref="J39">
    <cfRule type="cellIs" dxfId="625" priority="8" stopIfTrue="1" operator="lessThan">
      <formula>0</formula>
    </cfRule>
  </conditionalFormatting>
  <conditionalFormatting sqref="J43">
    <cfRule type="cellIs" dxfId="624" priority="7" stopIfTrue="1" operator="lessThan">
      <formula>0</formula>
    </cfRule>
  </conditionalFormatting>
  <conditionalFormatting sqref="J44">
    <cfRule type="cellIs" dxfId="623" priority="6" stopIfTrue="1" operator="lessThan">
      <formula>0</formula>
    </cfRule>
  </conditionalFormatting>
  <conditionalFormatting sqref="J47">
    <cfRule type="cellIs" dxfId="622" priority="5" stopIfTrue="1" operator="lessThan">
      <formula>0</formula>
    </cfRule>
  </conditionalFormatting>
  <conditionalFormatting sqref="J48">
    <cfRule type="cellIs" dxfId="621" priority="4" stopIfTrue="1" operator="lessThan">
      <formula>0</formula>
    </cfRule>
  </conditionalFormatting>
  <conditionalFormatting sqref="J53">
    <cfRule type="cellIs" dxfId="620" priority="3" stopIfTrue="1" operator="lessThan">
      <formula>0</formula>
    </cfRule>
  </conditionalFormatting>
  <conditionalFormatting sqref="J55">
    <cfRule type="cellIs" dxfId="619" priority="2" stopIfTrue="1" operator="lessThan">
      <formula>0</formula>
    </cfRule>
  </conditionalFormatting>
  <conditionalFormatting sqref="J56">
    <cfRule type="cellIs" dxfId="618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C7E81-AD20-8844-A4CA-F53665BF18AF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WK22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WK21'!D7</f>
        <v>0</v>
      </c>
      <c r="F5" s="108" t="s">
        <v>38</v>
      </c>
      <c r="G5" s="109"/>
      <c r="H5" s="110"/>
      <c r="I5" s="111">
        <f>'SHOOT WK21'!I7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WK21'!O6+N6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WK21'!R6+Q6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WK21'!O7+N7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WK21'!R7+Q7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WK21'!O8+N8</f>
        <v>0</v>
      </c>
      <c r="P8" s="33">
        <f t="shared" si="2"/>
        <v>0</v>
      </c>
      <c r="Q8" s="34">
        <f t="shared" si="3"/>
        <v>0</v>
      </c>
      <c r="R8" s="34">
        <f>'SHOOT WK21'!R8+Q8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WK21'!O9+N9</f>
        <v>0</v>
      </c>
      <c r="P9" s="33">
        <f t="shared" si="2"/>
        <v>0</v>
      </c>
      <c r="Q9" s="34">
        <f t="shared" si="3"/>
        <v>0</v>
      </c>
      <c r="R9" s="34">
        <f>'SHOOT WK21'!R9+Q9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WK21'!O10+N10</f>
        <v>0</v>
      </c>
      <c r="P10" s="33">
        <f t="shared" si="2"/>
        <v>0</v>
      </c>
      <c r="Q10" s="34">
        <f t="shared" si="3"/>
        <v>0</v>
      </c>
      <c r="R10" s="34">
        <f>'SHOOT WK21'!R10+Q10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WK21'!O11+N11</f>
        <v>0</v>
      </c>
      <c r="P11" s="33">
        <f t="shared" si="2"/>
        <v>0</v>
      </c>
      <c r="Q11" s="34">
        <f t="shared" si="3"/>
        <v>0</v>
      </c>
      <c r="R11" s="34">
        <f>'SHOOT WK21'!R11+Q11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WK21'!O12+N12</f>
        <v>0</v>
      </c>
      <c r="P12" s="33">
        <f t="shared" si="2"/>
        <v>0</v>
      </c>
      <c r="Q12" s="34">
        <f t="shared" si="3"/>
        <v>0</v>
      </c>
      <c r="R12" s="34">
        <f>'SHOOT WK21'!R12+Q12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WK21'!I13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WK21'!O13+N13</f>
        <v>0</v>
      </c>
      <c r="P13" s="33">
        <f t="shared" si="2"/>
        <v>0</v>
      </c>
      <c r="Q13" s="34">
        <f t="shared" si="3"/>
        <v>0</v>
      </c>
      <c r="R13" s="34">
        <f>'SHOOT WK21'!R13+Q13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WK21'!I14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WK21'!O14+N14</f>
        <v>0</v>
      </c>
      <c r="P14" s="33">
        <f t="shared" si="2"/>
        <v>0</v>
      </c>
      <c r="Q14" s="34">
        <f t="shared" si="3"/>
        <v>0</v>
      </c>
      <c r="R14" s="34">
        <f>'SHOOT WK21'!R14+Q14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WK21'!I15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WK21'!I16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WK21'!I17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WK21'!I18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WK21'!I19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WK21'!I20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WK21'!I22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449" priority="21" stopIfTrue="1" operator="lessThan">
      <formula>0</formula>
    </cfRule>
  </conditionalFormatting>
  <conditionalFormatting sqref="P31">
    <cfRule type="cellIs" dxfId="448" priority="20" stopIfTrue="1" operator="lessThan">
      <formula>0</formula>
    </cfRule>
  </conditionalFormatting>
  <conditionalFormatting sqref="K31">
    <cfRule type="cellIs" dxfId="447" priority="19" stopIfTrue="1" operator="lessThan">
      <formula>0</formula>
    </cfRule>
  </conditionalFormatting>
  <conditionalFormatting sqref="H22:H24 H13:H20">
    <cfRule type="cellIs" dxfId="446" priority="18" stopIfTrue="1" operator="lessThan">
      <formula>0</formula>
    </cfRule>
  </conditionalFormatting>
  <conditionalFormatting sqref="I34">
    <cfRule type="cellIs" dxfId="445" priority="17" stopIfTrue="1" operator="lessThan">
      <formula>0</formula>
    </cfRule>
  </conditionalFormatting>
  <conditionalFormatting sqref="G15 I15">
    <cfRule type="cellIs" dxfId="444" priority="16" stopIfTrue="1" operator="lessThan">
      <formula>0</formula>
    </cfRule>
  </conditionalFormatting>
  <conditionalFormatting sqref="N15:O15 Q15:R15 N16:N23 Q16:Q23">
    <cfRule type="cellIs" dxfId="443" priority="15" stopIfTrue="1" operator="lessThan">
      <formula>0</formula>
    </cfRule>
  </conditionalFormatting>
  <conditionalFormatting sqref="Q15:R15">
    <cfRule type="cellIs" dxfId="442" priority="14" stopIfTrue="1" operator="lessThan">
      <formula>0</formula>
    </cfRule>
  </conditionalFormatting>
  <conditionalFormatting sqref="O15:O23">
    <cfRule type="cellIs" dxfId="441" priority="13" stopIfTrue="1" operator="lessThan">
      <formula>0</formula>
    </cfRule>
  </conditionalFormatting>
  <conditionalFormatting sqref="J35 J38 J50:J52 J40:J42 J45:J46 J54 J57:J98">
    <cfRule type="cellIs" dxfId="440" priority="12" stopIfTrue="1" operator="lessThan">
      <formula>0</formula>
    </cfRule>
  </conditionalFormatting>
  <conditionalFormatting sqref="J36">
    <cfRule type="cellIs" dxfId="439" priority="11" stopIfTrue="1" operator="lessThan">
      <formula>0</formula>
    </cfRule>
  </conditionalFormatting>
  <conditionalFormatting sqref="J37">
    <cfRule type="cellIs" dxfId="438" priority="10" stopIfTrue="1" operator="lessThan">
      <formula>0</formula>
    </cfRule>
  </conditionalFormatting>
  <conditionalFormatting sqref="J49">
    <cfRule type="cellIs" dxfId="437" priority="9" stopIfTrue="1" operator="lessThan">
      <formula>0</formula>
    </cfRule>
  </conditionalFormatting>
  <conditionalFormatting sqref="J39">
    <cfRule type="cellIs" dxfId="436" priority="8" stopIfTrue="1" operator="lessThan">
      <formula>0</formula>
    </cfRule>
  </conditionalFormatting>
  <conditionalFormatting sqref="J43">
    <cfRule type="cellIs" dxfId="435" priority="7" stopIfTrue="1" operator="lessThan">
      <formula>0</formula>
    </cfRule>
  </conditionalFormatting>
  <conditionalFormatting sqref="J44">
    <cfRule type="cellIs" dxfId="434" priority="6" stopIfTrue="1" operator="lessThan">
      <formula>0</formula>
    </cfRule>
  </conditionalFormatting>
  <conditionalFormatting sqref="J47">
    <cfRule type="cellIs" dxfId="433" priority="5" stopIfTrue="1" operator="lessThan">
      <formula>0</formula>
    </cfRule>
  </conditionalFormatting>
  <conditionalFormatting sqref="J48">
    <cfRule type="cellIs" dxfId="432" priority="4" stopIfTrue="1" operator="lessThan">
      <formula>0</formula>
    </cfRule>
  </conditionalFormatting>
  <conditionalFormatting sqref="J53">
    <cfRule type="cellIs" dxfId="431" priority="3" stopIfTrue="1" operator="lessThan">
      <formula>0</formula>
    </cfRule>
  </conditionalFormatting>
  <conditionalFormatting sqref="J55">
    <cfRule type="cellIs" dxfId="430" priority="2" stopIfTrue="1" operator="lessThan">
      <formula>0</formula>
    </cfRule>
  </conditionalFormatting>
  <conditionalFormatting sqref="J56">
    <cfRule type="cellIs" dxfId="429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FD5F-FC79-6D4E-AFC4-F2B02430C68A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WK21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WK20'!D7</f>
        <v>0</v>
      </c>
      <c r="F5" s="108" t="s">
        <v>38</v>
      </c>
      <c r="G5" s="109"/>
      <c r="H5" s="110"/>
      <c r="I5" s="111">
        <f>'SHOOT WK20'!I7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WK20'!O6+N6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WK20'!R6+Q6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WK20'!O7+N7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WK20'!R7+Q7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WK20'!O8+N8</f>
        <v>0</v>
      </c>
      <c r="P8" s="33">
        <f t="shared" si="2"/>
        <v>0</v>
      </c>
      <c r="Q8" s="34">
        <f t="shared" si="3"/>
        <v>0</v>
      </c>
      <c r="R8" s="34">
        <f>'SHOOT WK20'!R8+Q8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WK20'!O9+N9</f>
        <v>0</v>
      </c>
      <c r="P9" s="33">
        <f t="shared" si="2"/>
        <v>0</v>
      </c>
      <c r="Q9" s="34">
        <f t="shared" si="3"/>
        <v>0</v>
      </c>
      <c r="R9" s="34">
        <f>'SHOOT WK20'!R9+Q9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WK20'!O10+N10</f>
        <v>0</v>
      </c>
      <c r="P10" s="33">
        <f t="shared" si="2"/>
        <v>0</v>
      </c>
      <c r="Q10" s="34">
        <f t="shared" si="3"/>
        <v>0</v>
      </c>
      <c r="R10" s="34">
        <f>'SHOOT WK20'!R10+Q10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WK20'!O11+N11</f>
        <v>0</v>
      </c>
      <c r="P11" s="33">
        <f t="shared" si="2"/>
        <v>0</v>
      </c>
      <c r="Q11" s="34">
        <f t="shared" si="3"/>
        <v>0</v>
      </c>
      <c r="R11" s="34">
        <f>'SHOOT WK20'!R11+Q11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WK20'!O12+N12</f>
        <v>0</v>
      </c>
      <c r="P12" s="33">
        <f t="shared" si="2"/>
        <v>0</v>
      </c>
      <c r="Q12" s="34">
        <f t="shared" si="3"/>
        <v>0</v>
      </c>
      <c r="R12" s="34">
        <f>'SHOOT WK20'!R12+Q12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WK20'!I13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WK20'!O13+N13</f>
        <v>0</v>
      </c>
      <c r="P13" s="33">
        <f t="shared" si="2"/>
        <v>0</v>
      </c>
      <c r="Q13" s="34">
        <f t="shared" si="3"/>
        <v>0</v>
      </c>
      <c r="R13" s="34">
        <f>'SHOOT WK20'!R13+Q13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WK20'!I14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WK20'!O14+N14</f>
        <v>0</v>
      </c>
      <c r="P14" s="33">
        <f t="shared" si="2"/>
        <v>0</v>
      </c>
      <c r="Q14" s="34">
        <f t="shared" si="3"/>
        <v>0</v>
      </c>
      <c r="R14" s="34">
        <f>'SHOOT WK20'!R14+Q14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WK20'!I15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WK20'!I16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WK20'!I17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WK20'!I18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WK20'!I19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WK20'!I20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WK20'!I22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428" priority="21" stopIfTrue="1" operator="lessThan">
      <formula>0</formula>
    </cfRule>
  </conditionalFormatting>
  <conditionalFormatting sqref="P31">
    <cfRule type="cellIs" dxfId="427" priority="20" stopIfTrue="1" operator="lessThan">
      <formula>0</formula>
    </cfRule>
  </conditionalFormatting>
  <conditionalFormatting sqref="K31">
    <cfRule type="cellIs" dxfId="426" priority="19" stopIfTrue="1" operator="lessThan">
      <formula>0</formula>
    </cfRule>
  </conditionalFormatting>
  <conditionalFormatting sqref="H22:H24 H13:H20">
    <cfRule type="cellIs" dxfId="425" priority="18" stopIfTrue="1" operator="lessThan">
      <formula>0</formula>
    </cfRule>
  </conditionalFormatting>
  <conditionalFormatting sqref="I34">
    <cfRule type="cellIs" dxfId="424" priority="17" stopIfTrue="1" operator="lessThan">
      <formula>0</formula>
    </cfRule>
  </conditionalFormatting>
  <conditionalFormatting sqref="G15 I15">
    <cfRule type="cellIs" dxfId="423" priority="16" stopIfTrue="1" operator="lessThan">
      <formula>0</formula>
    </cfRule>
  </conditionalFormatting>
  <conditionalFormatting sqref="N15:O15 Q15:R15 N16:N23 Q16:Q23">
    <cfRule type="cellIs" dxfId="422" priority="15" stopIfTrue="1" operator="lessThan">
      <formula>0</formula>
    </cfRule>
  </conditionalFormatting>
  <conditionalFormatting sqref="Q15:R15">
    <cfRule type="cellIs" dxfId="421" priority="14" stopIfTrue="1" operator="lessThan">
      <formula>0</formula>
    </cfRule>
  </conditionalFormatting>
  <conditionalFormatting sqref="O15:O23">
    <cfRule type="cellIs" dxfId="420" priority="13" stopIfTrue="1" operator="lessThan">
      <formula>0</formula>
    </cfRule>
  </conditionalFormatting>
  <conditionalFormatting sqref="J35 J38 J50:J52 J40:J42 J45:J46 J54 J57:J98">
    <cfRule type="cellIs" dxfId="419" priority="12" stopIfTrue="1" operator="lessThan">
      <formula>0</formula>
    </cfRule>
  </conditionalFormatting>
  <conditionalFormatting sqref="J36">
    <cfRule type="cellIs" dxfId="418" priority="11" stopIfTrue="1" operator="lessThan">
      <formula>0</formula>
    </cfRule>
  </conditionalFormatting>
  <conditionalFormatting sqref="J37">
    <cfRule type="cellIs" dxfId="417" priority="10" stopIfTrue="1" operator="lessThan">
      <formula>0</formula>
    </cfRule>
  </conditionalFormatting>
  <conditionalFormatting sqref="J49">
    <cfRule type="cellIs" dxfId="416" priority="9" stopIfTrue="1" operator="lessThan">
      <formula>0</formula>
    </cfRule>
  </conditionalFormatting>
  <conditionalFormatting sqref="J39">
    <cfRule type="cellIs" dxfId="415" priority="8" stopIfTrue="1" operator="lessThan">
      <formula>0</formula>
    </cfRule>
  </conditionalFormatting>
  <conditionalFormatting sqref="J43">
    <cfRule type="cellIs" dxfId="414" priority="7" stopIfTrue="1" operator="lessThan">
      <formula>0</formula>
    </cfRule>
  </conditionalFormatting>
  <conditionalFormatting sqref="J44">
    <cfRule type="cellIs" dxfId="413" priority="6" stopIfTrue="1" operator="lessThan">
      <formula>0</formula>
    </cfRule>
  </conditionalFormatting>
  <conditionalFormatting sqref="J47">
    <cfRule type="cellIs" dxfId="412" priority="5" stopIfTrue="1" operator="lessThan">
      <formula>0</formula>
    </cfRule>
  </conditionalFormatting>
  <conditionalFormatting sqref="J48">
    <cfRule type="cellIs" dxfId="411" priority="4" stopIfTrue="1" operator="lessThan">
      <formula>0</formula>
    </cfRule>
  </conditionalFormatting>
  <conditionalFormatting sqref="J53">
    <cfRule type="cellIs" dxfId="410" priority="3" stopIfTrue="1" operator="lessThan">
      <formula>0</formula>
    </cfRule>
  </conditionalFormatting>
  <conditionalFormatting sqref="J55">
    <cfRule type="cellIs" dxfId="409" priority="2" stopIfTrue="1" operator="lessThan">
      <formula>0</formula>
    </cfRule>
  </conditionalFormatting>
  <conditionalFormatting sqref="J56">
    <cfRule type="cellIs" dxfId="408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E867-F03F-4D4B-A859-D2B79B617856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WK20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WK19'!D7</f>
        <v>0</v>
      </c>
      <c r="F5" s="108" t="s">
        <v>38</v>
      </c>
      <c r="G5" s="109"/>
      <c r="H5" s="110"/>
      <c r="I5" s="111">
        <f>'SHOOT WK19'!I7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WK19'!O6+N6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WK19'!R6+Q6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WK19'!O7+N7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WK19'!R7+Q7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WK19'!O8+N8</f>
        <v>0</v>
      </c>
      <c r="P8" s="33">
        <f t="shared" si="2"/>
        <v>0</v>
      </c>
      <c r="Q8" s="34">
        <f t="shared" si="3"/>
        <v>0</v>
      </c>
      <c r="R8" s="34">
        <f>'SHOOT WK19'!R8+Q8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WK19'!O9+N9</f>
        <v>0</v>
      </c>
      <c r="P9" s="33">
        <f t="shared" si="2"/>
        <v>0</v>
      </c>
      <c r="Q9" s="34">
        <f t="shared" si="3"/>
        <v>0</v>
      </c>
      <c r="R9" s="34">
        <f>'SHOOT WK19'!R9+Q9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WK19'!O10+N10</f>
        <v>0</v>
      </c>
      <c r="P10" s="33">
        <f t="shared" si="2"/>
        <v>0</v>
      </c>
      <c r="Q10" s="34">
        <f t="shared" si="3"/>
        <v>0</v>
      </c>
      <c r="R10" s="34">
        <f>'SHOOT WK19'!R10+Q10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WK19'!O11+N11</f>
        <v>0</v>
      </c>
      <c r="P11" s="33">
        <f t="shared" si="2"/>
        <v>0</v>
      </c>
      <c r="Q11" s="34">
        <f t="shared" si="3"/>
        <v>0</v>
      </c>
      <c r="R11" s="34">
        <f>'SHOOT WK19'!R11+Q11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WK19'!O12+N12</f>
        <v>0</v>
      </c>
      <c r="P12" s="33">
        <f t="shared" si="2"/>
        <v>0</v>
      </c>
      <c r="Q12" s="34">
        <f t="shared" si="3"/>
        <v>0</v>
      </c>
      <c r="R12" s="34">
        <f>'SHOOT WK19'!R12+Q12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WK19'!I13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WK19'!O13+N13</f>
        <v>0</v>
      </c>
      <c r="P13" s="33">
        <f t="shared" si="2"/>
        <v>0</v>
      </c>
      <c r="Q13" s="34">
        <f t="shared" si="3"/>
        <v>0</v>
      </c>
      <c r="R13" s="34">
        <f>'SHOOT WK19'!R13+Q13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WK19'!I14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WK19'!O14+N14</f>
        <v>0</v>
      </c>
      <c r="P14" s="33">
        <f t="shared" si="2"/>
        <v>0</v>
      </c>
      <c r="Q14" s="34">
        <f t="shared" si="3"/>
        <v>0</v>
      </c>
      <c r="R14" s="34">
        <f>'SHOOT WK19'!R14+Q14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WK19'!I15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WK19'!I16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WK19'!I17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WK19'!I18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WK19'!I19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WK19'!I20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WK19'!I22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407" priority="21" stopIfTrue="1" operator="lessThan">
      <formula>0</formula>
    </cfRule>
  </conditionalFormatting>
  <conditionalFormatting sqref="P31">
    <cfRule type="cellIs" dxfId="406" priority="20" stopIfTrue="1" operator="lessThan">
      <formula>0</formula>
    </cfRule>
  </conditionalFormatting>
  <conditionalFormatting sqref="K31">
    <cfRule type="cellIs" dxfId="405" priority="19" stopIfTrue="1" operator="lessThan">
      <formula>0</formula>
    </cfRule>
  </conditionalFormatting>
  <conditionalFormatting sqref="H22:H24 H13:H20">
    <cfRule type="cellIs" dxfId="404" priority="18" stopIfTrue="1" operator="lessThan">
      <formula>0</formula>
    </cfRule>
  </conditionalFormatting>
  <conditionalFormatting sqref="I34">
    <cfRule type="cellIs" dxfId="403" priority="17" stopIfTrue="1" operator="lessThan">
      <formula>0</formula>
    </cfRule>
  </conditionalFormatting>
  <conditionalFormatting sqref="G15 I15">
    <cfRule type="cellIs" dxfId="402" priority="16" stopIfTrue="1" operator="lessThan">
      <formula>0</formula>
    </cfRule>
  </conditionalFormatting>
  <conditionalFormatting sqref="N15:O15 Q15:R15 N16:N23 Q16:Q23">
    <cfRule type="cellIs" dxfId="401" priority="15" stopIfTrue="1" operator="lessThan">
      <formula>0</formula>
    </cfRule>
  </conditionalFormatting>
  <conditionalFormatting sqref="Q15:R15">
    <cfRule type="cellIs" dxfId="400" priority="14" stopIfTrue="1" operator="lessThan">
      <formula>0</formula>
    </cfRule>
  </conditionalFormatting>
  <conditionalFormatting sqref="O15:O23">
    <cfRule type="cellIs" dxfId="399" priority="13" stopIfTrue="1" operator="lessThan">
      <formula>0</formula>
    </cfRule>
  </conditionalFormatting>
  <conditionalFormatting sqref="J35 J38 J50:J52 J40:J42 J45:J46 J54 J57:J98">
    <cfRule type="cellIs" dxfId="398" priority="12" stopIfTrue="1" operator="lessThan">
      <formula>0</formula>
    </cfRule>
  </conditionalFormatting>
  <conditionalFormatting sqref="J36">
    <cfRule type="cellIs" dxfId="397" priority="11" stopIfTrue="1" operator="lessThan">
      <formula>0</formula>
    </cfRule>
  </conditionalFormatting>
  <conditionalFormatting sqref="J37">
    <cfRule type="cellIs" dxfId="396" priority="10" stopIfTrue="1" operator="lessThan">
      <formula>0</formula>
    </cfRule>
  </conditionalFormatting>
  <conditionalFormatting sqref="J49">
    <cfRule type="cellIs" dxfId="395" priority="9" stopIfTrue="1" operator="lessThan">
      <formula>0</formula>
    </cfRule>
  </conditionalFormatting>
  <conditionalFormatting sqref="J39">
    <cfRule type="cellIs" dxfId="394" priority="8" stopIfTrue="1" operator="lessThan">
      <formula>0</formula>
    </cfRule>
  </conditionalFormatting>
  <conditionalFormatting sqref="J43">
    <cfRule type="cellIs" dxfId="393" priority="7" stopIfTrue="1" operator="lessThan">
      <formula>0</formula>
    </cfRule>
  </conditionalFormatting>
  <conditionalFormatting sqref="J44">
    <cfRule type="cellIs" dxfId="392" priority="6" stopIfTrue="1" operator="lessThan">
      <formula>0</formula>
    </cfRule>
  </conditionalFormatting>
  <conditionalFormatting sqref="J47">
    <cfRule type="cellIs" dxfId="391" priority="5" stopIfTrue="1" operator="lessThan">
      <formula>0</formula>
    </cfRule>
  </conditionalFormatting>
  <conditionalFormatting sqref="J48">
    <cfRule type="cellIs" dxfId="390" priority="4" stopIfTrue="1" operator="lessThan">
      <formula>0</formula>
    </cfRule>
  </conditionalFormatting>
  <conditionalFormatting sqref="J53">
    <cfRule type="cellIs" dxfId="389" priority="3" stopIfTrue="1" operator="lessThan">
      <formula>0</formula>
    </cfRule>
  </conditionalFormatting>
  <conditionalFormatting sqref="J55">
    <cfRule type="cellIs" dxfId="388" priority="2" stopIfTrue="1" operator="lessThan">
      <formula>0</formula>
    </cfRule>
  </conditionalFormatting>
  <conditionalFormatting sqref="J56">
    <cfRule type="cellIs" dxfId="387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FD10-2A83-D44E-830C-AFA9BE4A8554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WK19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WK18'!D7</f>
        <v>0</v>
      </c>
      <c r="F5" s="108" t="s">
        <v>38</v>
      </c>
      <c r="G5" s="109"/>
      <c r="H5" s="110"/>
      <c r="I5" s="111">
        <f>'SHOOT WK18'!I7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WK18'!O6+N6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WK18'!R6+Q6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WK18'!O7+N7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WK18'!R7+Q7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WK18'!O8+N8</f>
        <v>0</v>
      </c>
      <c r="P8" s="33">
        <f t="shared" si="2"/>
        <v>0</v>
      </c>
      <c r="Q8" s="34">
        <f t="shared" si="3"/>
        <v>0</v>
      </c>
      <c r="R8" s="34">
        <f>'SHOOT WK18'!R8+Q8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WK18'!O9+N9</f>
        <v>0</v>
      </c>
      <c r="P9" s="33">
        <f t="shared" si="2"/>
        <v>0</v>
      </c>
      <c r="Q9" s="34">
        <f t="shared" si="3"/>
        <v>0</v>
      </c>
      <c r="R9" s="34">
        <f>'SHOOT WK18'!R9+Q9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WK18'!O10+N10</f>
        <v>0</v>
      </c>
      <c r="P10" s="33">
        <f t="shared" si="2"/>
        <v>0</v>
      </c>
      <c r="Q10" s="34">
        <f t="shared" si="3"/>
        <v>0</v>
      </c>
      <c r="R10" s="34">
        <f>'SHOOT WK18'!R10+Q10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WK18'!O11+N11</f>
        <v>0</v>
      </c>
      <c r="P11" s="33">
        <f t="shared" si="2"/>
        <v>0</v>
      </c>
      <c r="Q11" s="34">
        <f t="shared" si="3"/>
        <v>0</v>
      </c>
      <c r="R11" s="34">
        <f>'SHOOT WK18'!R11+Q11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WK18'!O12+N12</f>
        <v>0</v>
      </c>
      <c r="P12" s="33">
        <f t="shared" si="2"/>
        <v>0</v>
      </c>
      <c r="Q12" s="34">
        <f t="shared" si="3"/>
        <v>0</v>
      </c>
      <c r="R12" s="34">
        <f>'SHOOT WK18'!R12+Q12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WK18'!I13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WK18'!O13+N13</f>
        <v>0</v>
      </c>
      <c r="P13" s="33">
        <f t="shared" si="2"/>
        <v>0</v>
      </c>
      <c r="Q13" s="34">
        <f t="shared" si="3"/>
        <v>0</v>
      </c>
      <c r="R13" s="34">
        <f>'SHOOT WK18'!R13+Q13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WK18'!I14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WK18'!O14+N14</f>
        <v>0</v>
      </c>
      <c r="P14" s="33">
        <f t="shared" si="2"/>
        <v>0</v>
      </c>
      <c r="Q14" s="34">
        <f t="shared" si="3"/>
        <v>0</v>
      </c>
      <c r="R14" s="34">
        <f>'SHOOT WK18'!R14+Q14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WK18'!I15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WK18'!I16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WK18'!I17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WK18'!I18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WK18'!I19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WK18'!I20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WK18'!I22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386" priority="21" stopIfTrue="1" operator="lessThan">
      <formula>0</formula>
    </cfRule>
  </conditionalFormatting>
  <conditionalFormatting sqref="P31">
    <cfRule type="cellIs" dxfId="385" priority="20" stopIfTrue="1" operator="lessThan">
      <formula>0</formula>
    </cfRule>
  </conditionalFormatting>
  <conditionalFormatting sqref="K31">
    <cfRule type="cellIs" dxfId="384" priority="19" stopIfTrue="1" operator="lessThan">
      <formula>0</formula>
    </cfRule>
  </conditionalFormatting>
  <conditionalFormatting sqref="H22:H24 H13:H20">
    <cfRule type="cellIs" dxfId="383" priority="18" stopIfTrue="1" operator="lessThan">
      <formula>0</formula>
    </cfRule>
  </conditionalFormatting>
  <conditionalFormatting sqref="I34">
    <cfRule type="cellIs" dxfId="382" priority="17" stopIfTrue="1" operator="lessThan">
      <formula>0</formula>
    </cfRule>
  </conditionalFormatting>
  <conditionalFormatting sqref="G15 I15">
    <cfRule type="cellIs" dxfId="381" priority="16" stopIfTrue="1" operator="lessThan">
      <formula>0</formula>
    </cfRule>
  </conditionalFormatting>
  <conditionalFormatting sqref="N15:O15 Q15:R15 N16:N23 Q16:Q23">
    <cfRule type="cellIs" dxfId="380" priority="15" stopIfTrue="1" operator="lessThan">
      <formula>0</formula>
    </cfRule>
  </conditionalFormatting>
  <conditionalFormatting sqref="Q15:R15">
    <cfRule type="cellIs" dxfId="379" priority="14" stopIfTrue="1" operator="lessThan">
      <formula>0</formula>
    </cfRule>
  </conditionalFormatting>
  <conditionalFormatting sqref="O15:O23">
    <cfRule type="cellIs" dxfId="378" priority="13" stopIfTrue="1" operator="lessThan">
      <formula>0</formula>
    </cfRule>
  </conditionalFormatting>
  <conditionalFormatting sqref="J35 J38 J50:J52 J40:J42 J45:J46 J54 J57:J98">
    <cfRule type="cellIs" dxfId="377" priority="12" stopIfTrue="1" operator="lessThan">
      <formula>0</formula>
    </cfRule>
  </conditionalFormatting>
  <conditionalFormatting sqref="J36">
    <cfRule type="cellIs" dxfId="376" priority="11" stopIfTrue="1" operator="lessThan">
      <formula>0</formula>
    </cfRule>
  </conditionalFormatting>
  <conditionalFormatting sqref="J37">
    <cfRule type="cellIs" dxfId="375" priority="10" stopIfTrue="1" operator="lessThan">
      <formula>0</formula>
    </cfRule>
  </conditionalFormatting>
  <conditionalFormatting sqref="J49">
    <cfRule type="cellIs" dxfId="374" priority="9" stopIfTrue="1" operator="lessThan">
      <formula>0</formula>
    </cfRule>
  </conditionalFormatting>
  <conditionalFormatting sqref="J39">
    <cfRule type="cellIs" dxfId="373" priority="8" stopIfTrue="1" operator="lessThan">
      <formula>0</formula>
    </cfRule>
  </conditionalFormatting>
  <conditionalFormatting sqref="J43">
    <cfRule type="cellIs" dxfId="372" priority="7" stopIfTrue="1" operator="lessThan">
      <formula>0</formula>
    </cfRule>
  </conditionalFormatting>
  <conditionalFormatting sqref="J44">
    <cfRule type="cellIs" dxfId="371" priority="6" stopIfTrue="1" operator="lessThan">
      <formula>0</formula>
    </cfRule>
  </conditionalFormatting>
  <conditionalFormatting sqref="J47">
    <cfRule type="cellIs" dxfId="370" priority="5" stopIfTrue="1" operator="lessThan">
      <formula>0</formula>
    </cfRule>
  </conditionalFormatting>
  <conditionalFormatting sqref="J48">
    <cfRule type="cellIs" dxfId="369" priority="4" stopIfTrue="1" operator="lessThan">
      <formula>0</formula>
    </cfRule>
  </conditionalFormatting>
  <conditionalFormatting sqref="J53">
    <cfRule type="cellIs" dxfId="368" priority="3" stopIfTrue="1" operator="lessThan">
      <formula>0</formula>
    </cfRule>
  </conditionalFormatting>
  <conditionalFormatting sqref="J55">
    <cfRule type="cellIs" dxfId="367" priority="2" stopIfTrue="1" operator="lessThan">
      <formula>0</formula>
    </cfRule>
  </conditionalFormatting>
  <conditionalFormatting sqref="J56">
    <cfRule type="cellIs" dxfId="366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77E83-0F9F-2E4C-9628-71FF7D24F64B}">
  <sheetPr>
    <tabColor theme="8" tint="-0.499984740745262"/>
    <pageSetUpPr fitToPage="1"/>
  </sheetPr>
  <dimension ref="A1:IW962"/>
  <sheetViews>
    <sheetView topLeftCell="A2"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WK18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WK17'!D7</f>
        <v>0</v>
      </c>
      <c r="F5" s="108" t="s">
        <v>38</v>
      </c>
      <c r="G5" s="109"/>
      <c r="H5" s="110"/>
      <c r="I5" s="111">
        <f>'SHOOT WK17'!I7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WK17'!O6+N6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WK17'!R6+Q6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WK17'!O7+N7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WK17'!R7+Q7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WK17'!O8+N8</f>
        <v>0</v>
      </c>
      <c r="P8" s="33">
        <f t="shared" si="2"/>
        <v>0</v>
      </c>
      <c r="Q8" s="34">
        <f t="shared" si="3"/>
        <v>0</v>
      </c>
      <c r="R8" s="34">
        <f>'SHOOT WK17'!R8+Q8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WK17'!O9+N9</f>
        <v>0</v>
      </c>
      <c r="P9" s="33">
        <f t="shared" si="2"/>
        <v>0</v>
      </c>
      <c r="Q9" s="34">
        <f t="shared" si="3"/>
        <v>0</v>
      </c>
      <c r="R9" s="34">
        <f>'SHOOT WK17'!R9+Q9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WK17'!O10+N10</f>
        <v>0</v>
      </c>
      <c r="P10" s="33">
        <f t="shared" si="2"/>
        <v>0</v>
      </c>
      <c r="Q10" s="34">
        <f t="shared" si="3"/>
        <v>0</v>
      </c>
      <c r="R10" s="34">
        <f>'SHOOT WK17'!R10+Q10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WK17'!O11+N11</f>
        <v>0</v>
      </c>
      <c r="P11" s="33">
        <f t="shared" si="2"/>
        <v>0</v>
      </c>
      <c r="Q11" s="34">
        <f t="shared" si="3"/>
        <v>0</v>
      </c>
      <c r="R11" s="34">
        <f>'SHOOT WK17'!R11+Q11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WK17'!O12+N12</f>
        <v>0</v>
      </c>
      <c r="P12" s="33">
        <f t="shared" si="2"/>
        <v>0</v>
      </c>
      <c r="Q12" s="34">
        <f t="shared" si="3"/>
        <v>0</v>
      </c>
      <c r="R12" s="34">
        <f>'SHOOT WK17'!R12+Q12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WK17'!I13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WK17'!O13+N13</f>
        <v>0</v>
      </c>
      <c r="P13" s="33">
        <f t="shared" si="2"/>
        <v>0</v>
      </c>
      <c r="Q13" s="34">
        <f t="shared" si="3"/>
        <v>0</v>
      </c>
      <c r="R13" s="34">
        <f>'SHOOT WK17'!R13+Q13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WK17'!I14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WK17'!O14+N14</f>
        <v>0</v>
      </c>
      <c r="P14" s="33">
        <f t="shared" si="2"/>
        <v>0</v>
      </c>
      <c r="Q14" s="34">
        <f t="shared" si="3"/>
        <v>0</v>
      </c>
      <c r="R14" s="34">
        <f>'SHOOT WK17'!R14+Q14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WK17'!I15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WK17'!I16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WK17'!I17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WK17'!I18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WK17'!I19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WK17'!I20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WK17'!I22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365" priority="21" stopIfTrue="1" operator="lessThan">
      <formula>0</formula>
    </cfRule>
  </conditionalFormatting>
  <conditionalFormatting sqref="P31">
    <cfRule type="cellIs" dxfId="364" priority="20" stopIfTrue="1" operator="lessThan">
      <formula>0</formula>
    </cfRule>
  </conditionalFormatting>
  <conditionalFormatting sqref="K31">
    <cfRule type="cellIs" dxfId="363" priority="19" stopIfTrue="1" operator="lessThan">
      <formula>0</formula>
    </cfRule>
  </conditionalFormatting>
  <conditionalFormatting sqref="H22:H24 H13:H20">
    <cfRule type="cellIs" dxfId="362" priority="18" stopIfTrue="1" operator="lessThan">
      <formula>0</formula>
    </cfRule>
  </conditionalFormatting>
  <conditionalFormatting sqref="I34">
    <cfRule type="cellIs" dxfId="361" priority="17" stopIfTrue="1" operator="lessThan">
      <formula>0</formula>
    </cfRule>
  </conditionalFormatting>
  <conditionalFormatting sqref="G15 I15">
    <cfRule type="cellIs" dxfId="360" priority="16" stopIfTrue="1" operator="lessThan">
      <formula>0</formula>
    </cfRule>
  </conditionalFormatting>
  <conditionalFormatting sqref="N15:O15 Q15:R15 N16:N23 Q16:Q23">
    <cfRule type="cellIs" dxfId="359" priority="15" stopIfTrue="1" operator="lessThan">
      <formula>0</formula>
    </cfRule>
  </conditionalFormatting>
  <conditionalFormatting sqref="Q15:R15">
    <cfRule type="cellIs" dxfId="358" priority="14" stopIfTrue="1" operator="lessThan">
      <formula>0</formula>
    </cfRule>
  </conditionalFormatting>
  <conditionalFormatting sqref="O15:O23">
    <cfRule type="cellIs" dxfId="357" priority="13" stopIfTrue="1" operator="lessThan">
      <formula>0</formula>
    </cfRule>
  </conditionalFormatting>
  <conditionalFormatting sqref="J35 J38 J50:J52 J40:J42 J45:J46 J54 J57:J98">
    <cfRule type="cellIs" dxfId="356" priority="12" stopIfTrue="1" operator="lessThan">
      <formula>0</formula>
    </cfRule>
  </conditionalFormatting>
  <conditionalFormatting sqref="J36">
    <cfRule type="cellIs" dxfId="355" priority="11" stopIfTrue="1" operator="lessThan">
      <formula>0</formula>
    </cfRule>
  </conditionalFormatting>
  <conditionalFormatting sqref="J37">
    <cfRule type="cellIs" dxfId="354" priority="10" stopIfTrue="1" operator="lessThan">
      <formula>0</formula>
    </cfRule>
  </conditionalFormatting>
  <conditionalFormatting sqref="J49">
    <cfRule type="cellIs" dxfId="353" priority="9" stopIfTrue="1" operator="lessThan">
      <formula>0</formula>
    </cfRule>
  </conditionalFormatting>
  <conditionalFormatting sqref="J39">
    <cfRule type="cellIs" dxfId="352" priority="8" stopIfTrue="1" operator="lessThan">
      <formula>0</formula>
    </cfRule>
  </conditionalFormatting>
  <conditionalFormatting sqref="J43">
    <cfRule type="cellIs" dxfId="351" priority="7" stopIfTrue="1" operator="lessThan">
      <formula>0</formula>
    </cfRule>
  </conditionalFormatting>
  <conditionalFormatting sqref="J44">
    <cfRule type="cellIs" dxfId="350" priority="6" stopIfTrue="1" operator="lessThan">
      <formula>0</formula>
    </cfRule>
  </conditionalFormatting>
  <conditionalFormatting sqref="J47">
    <cfRule type="cellIs" dxfId="349" priority="5" stopIfTrue="1" operator="lessThan">
      <formula>0</formula>
    </cfRule>
  </conditionalFormatting>
  <conditionalFormatting sqref="J48">
    <cfRule type="cellIs" dxfId="348" priority="4" stopIfTrue="1" operator="lessThan">
      <formula>0</formula>
    </cfRule>
  </conditionalFormatting>
  <conditionalFormatting sqref="J53">
    <cfRule type="cellIs" dxfId="347" priority="3" stopIfTrue="1" operator="lessThan">
      <formula>0</formula>
    </cfRule>
  </conditionalFormatting>
  <conditionalFormatting sqref="J55">
    <cfRule type="cellIs" dxfId="346" priority="2" stopIfTrue="1" operator="lessThan">
      <formula>0</formula>
    </cfRule>
  </conditionalFormatting>
  <conditionalFormatting sqref="J56">
    <cfRule type="cellIs" dxfId="345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40C38-3465-1A4C-9C86-22AE03763A01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WK17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WK16'!D7</f>
        <v>0</v>
      </c>
      <c r="F5" s="108" t="s">
        <v>38</v>
      </c>
      <c r="G5" s="109"/>
      <c r="H5" s="110"/>
      <c r="I5" s="111">
        <f>'SHOOT WK16'!I7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WK16'!O6+N6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WK16'!R6+Q6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WK16'!O7+N7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WK16'!R7+Q7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WK16'!O8+N8</f>
        <v>0</v>
      </c>
      <c r="P8" s="33">
        <f t="shared" si="2"/>
        <v>0</v>
      </c>
      <c r="Q8" s="34">
        <f t="shared" si="3"/>
        <v>0</v>
      </c>
      <c r="R8" s="34">
        <f>'SHOOT WK16'!R8+Q8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WK16'!O9+N9</f>
        <v>0</v>
      </c>
      <c r="P9" s="33">
        <f t="shared" si="2"/>
        <v>0</v>
      </c>
      <c r="Q9" s="34">
        <f t="shared" si="3"/>
        <v>0</v>
      </c>
      <c r="R9" s="34">
        <f>'SHOOT WK16'!R9+Q9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WK16'!O10+N10</f>
        <v>0</v>
      </c>
      <c r="P10" s="33">
        <f t="shared" si="2"/>
        <v>0</v>
      </c>
      <c r="Q10" s="34">
        <f t="shared" si="3"/>
        <v>0</v>
      </c>
      <c r="R10" s="34">
        <f>'SHOOT WK16'!R10+Q10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WK16'!O11+N11</f>
        <v>0</v>
      </c>
      <c r="P11" s="33">
        <f t="shared" si="2"/>
        <v>0</v>
      </c>
      <c r="Q11" s="34">
        <f t="shared" si="3"/>
        <v>0</v>
      </c>
      <c r="R11" s="34">
        <f>'SHOOT WK16'!R11+Q11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WK16'!O12+N12</f>
        <v>0</v>
      </c>
      <c r="P12" s="33">
        <f t="shared" si="2"/>
        <v>0</v>
      </c>
      <c r="Q12" s="34">
        <f t="shared" si="3"/>
        <v>0</v>
      </c>
      <c r="R12" s="34">
        <f>'SHOOT WK16'!R12+Q12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WK16'!I13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WK16'!O13+N13</f>
        <v>0</v>
      </c>
      <c r="P13" s="33">
        <f t="shared" si="2"/>
        <v>0</v>
      </c>
      <c r="Q13" s="34">
        <f t="shared" si="3"/>
        <v>0</v>
      </c>
      <c r="R13" s="34">
        <f>'SHOOT WK16'!R13+Q13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WK16'!I14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WK16'!O14+N14</f>
        <v>0</v>
      </c>
      <c r="P14" s="33">
        <f t="shared" si="2"/>
        <v>0</v>
      </c>
      <c r="Q14" s="34">
        <f t="shared" si="3"/>
        <v>0</v>
      </c>
      <c r="R14" s="34">
        <f>'SHOOT WK16'!R14+Q14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WK16'!I15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WK16'!I16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WK16'!I17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WK16'!I18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WK16'!I19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WK16'!I20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WK16'!I22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344" priority="21" stopIfTrue="1" operator="lessThan">
      <formula>0</formula>
    </cfRule>
  </conditionalFormatting>
  <conditionalFormatting sqref="P31">
    <cfRule type="cellIs" dxfId="343" priority="20" stopIfTrue="1" operator="lessThan">
      <formula>0</formula>
    </cfRule>
  </conditionalFormatting>
  <conditionalFormatting sqref="K31">
    <cfRule type="cellIs" dxfId="342" priority="19" stopIfTrue="1" operator="lessThan">
      <formula>0</formula>
    </cfRule>
  </conditionalFormatting>
  <conditionalFormatting sqref="H22:H24 H13:H20">
    <cfRule type="cellIs" dxfId="341" priority="18" stopIfTrue="1" operator="lessThan">
      <formula>0</formula>
    </cfRule>
  </conditionalFormatting>
  <conditionalFormatting sqref="I34">
    <cfRule type="cellIs" dxfId="340" priority="17" stopIfTrue="1" operator="lessThan">
      <formula>0</formula>
    </cfRule>
  </conditionalFormatting>
  <conditionalFormatting sqref="G15 I15">
    <cfRule type="cellIs" dxfId="339" priority="16" stopIfTrue="1" operator="lessThan">
      <formula>0</formula>
    </cfRule>
  </conditionalFormatting>
  <conditionalFormatting sqref="N15:O15 Q15:R15 N16:N23 Q16:Q23">
    <cfRule type="cellIs" dxfId="338" priority="15" stopIfTrue="1" operator="lessThan">
      <formula>0</formula>
    </cfRule>
  </conditionalFormatting>
  <conditionalFormatting sqref="Q15:R15">
    <cfRule type="cellIs" dxfId="337" priority="14" stopIfTrue="1" operator="lessThan">
      <formula>0</formula>
    </cfRule>
  </conditionalFormatting>
  <conditionalFormatting sqref="O15:O23">
    <cfRule type="cellIs" dxfId="336" priority="13" stopIfTrue="1" operator="lessThan">
      <formula>0</formula>
    </cfRule>
  </conditionalFormatting>
  <conditionalFormatting sqref="J35 J38 J50:J52 J40:J42 J45:J46 J54 J57:J98">
    <cfRule type="cellIs" dxfId="335" priority="12" stopIfTrue="1" operator="lessThan">
      <formula>0</formula>
    </cfRule>
  </conditionalFormatting>
  <conditionalFormatting sqref="J36">
    <cfRule type="cellIs" dxfId="334" priority="11" stopIfTrue="1" operator="lessThan">
      <formula>0</formula>
    </cfRule>
  </conditionalFormatting>
  <conditionalFormatting sqref="J37">
    <cfRule type="cellIs" dxfId="333" priority="10" stopIfTrue="1" operator="lessThan">
      <formula>0</formula>
    </cfRule>
  </conditionalFormatting>
  <conditionalFormatting sqref="J49">
    <cfRule type="cellIs" dxfId="332" priority="9" stopIfTrue="1" operator="lessThan">
      <formula>0</formula>
    </cfRule>
  </conditionalFormatting>
  <conditionalFormatting sqref="J39">
    <cfRule type="cellIs" dxfId="331" priority="8" stopIfTrue="1" operator="lessThan">
      <formula>0</formula>
    </cfRule>
  </conditionalFormatting>
  <conditionalFormatting sqref="J43">
    <cfRule type="cellIs" dxfId="330" priority="7" stopIfTrue="1" operator="lessThan">
      <formula>0</formula>
    </cfRule>
  </conditionalFormatting>
  <conditionalFormatting sqref="J44">
    <cfRule type="cellIs" dxfId="329" priority="6" stopIfTrue="1" operator="lessThan">
      <formula>0</formula>
    </cfRule>
  </conditionalFormatting>
  <conditionalFormatting sqref="J47">
    <cfRule type="cellIs" dxfId="328" priority="5" stopIfTrue="1" operator="lessThan">
      <formula>0</formula>
    </cfRule>
  </conditionalFormatting>
  <conditionalFormatting sqref="J48">
    <cfRule type="cellIs" dxfId="327" priority="4" stopIfTrue="1" operator="lessThan">
      <formula>0</formula>
    </cfRule>
  </conditionalFormatting>
  <conditionalFormatting sqref="J53">
    <cfRule type="cellIs" dxfId="326" priority="3" stopIfTrue="1" operator="lessThan">
      <formula>0</formula>
    </cfRule>
  </conditionalFormatting>
  <conditionalFormatting sqref="J55">
    <cfRule type="cellIs" dxfId="325" priority="2" stopIfTrue="1" operator="lessThan">
      <formula>0</formula>
    </cfRule>
  </conditionalFormatting>
  <conditionalFormatting sqref="J56">
    <cfRule type="cellIs" dxfId="324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8195-3D53-D348-BB88-E598068EC173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WK16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WK15'!D7</f>
        <v>0</v>
      </c>
      <c r="F5" s="108" t="s">
        <v>38</v>
      </c>
      <c r="G5" s="109"/>
      <c r="H5" s="110"/>
      <c r="I5" s="111">
        <f>'SHOOT WK15'!I7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WK15'!O6+N6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WK15'!R6+Q6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WK15'!O7+N7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WK15'!R7+Q7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WK15'!O8+N8</f>
        <v>0</v>
      </c>
      <c r="P8" s="33">
        <f t="shared" si="2"/>
        <v>0</v>
      </c>
      <c r="Q8" s="34">
        <f t="shared" si="3"/>
        <v>0</v>
      </c>
      <c r="R8" s="34">
        <f>'SHOOT WK15'!R8+Q8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WK15'!O9+N9</f>
        <v>0</v>
      </c>
      <c r="P9" s="33">
        <f t="shared" si="2"/>
        <v>0</v>
      </c>
      <c r="Q9" s="34">
        <f t="shared" si="3"/>
        <v>0</v>
      </c>
      <c r="R9" s="34">
        <f>'SHOOT WK15'!R9+Q9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WK15'!O10+N10</f>
        <v>0</v>
      </c>
      <c r="P10" s="33">
        <f t="shared" si="2"/>
        <v>0</v>
      </c>
      <c r="Q10" s="34">
        <f t="shared" si="3"/>
        <v>0</v>
      </c>
      <c r="R10" s="34">
        <f>'SHOOT WK15'!R10+Q10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WK15'!O11+N11</f>
        <v>0</v>
      </c>
      <c r="P11" s="33">
        <f t="shared" si="2"/>
        <v>0</v>
      </c>
      <c r="Q11" s="34">
        <f t="shared" si="3"/>
        <v>0</v>
      </c>
      <c r="R11" s="34">
        <f>'SHOOT WK15'!R11+Q11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WK15'!O12+N12</f>
        <v>0</v>
      </c>
      <c r="P12" s="33">
        <f t="shared" si="2"/>
        <v>0</v>
      </c>
      <c r="Q12" s="34">
        <f t="shared" si="3"/>
        <v>0</v>
      </c>
      <c r="R12" s="34">
        <f>'SHOOT WK15'!R12+Q12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WK15'!I13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WK15'!O13+N13</f>
        <v>0</v>
      </c>
      <c r="P13" s="33">
        <f t="shared" si="2"/>
        <v>0</v>
      </c>
      <c r="Q13" s="34">
        <f t="shared" si="3"/>
        <v>0</v>
      </c>
      <c r="R13" s="34">
        <f>'SHOOT WK15'!R13+Q13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WK15'!I14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WK15'!O14+N14</f>
        <v>0</v>
      </c>
      <c r="P14" s="33">
        <f t="shared" si="2"/>
        <v>0</v>
      </c>
      <c r="Q14" s="34">
        <f t="shared" si="3"/>
        <v>0</v>
      </c>
      <c r="R14" s="34">
        <f>'SHOOT WK15'!R14+Q14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WK15'!I15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WK15'!I16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WK15'!I17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WK15'!I18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WK15'!I19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WK15'!I20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WK15'!I22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323" priority="21" stopIfTrue="1" operator="lessThan">
      <formula>0</formula>
    </cfRule>
  </conditionalFormatting>
  <conditionalFormatting sqref="P31">
    <cfRule type="cellIs" dxfId="322" priority="20" stopIfTrue="1" operator="lessThan">
      <formula>0</formula>
    </cfRule>
  </conditionalFormatting>
  <conditionalFormatting sqref="K31">
    <cfRule type="cellIs" dxfId="321" priority="19" stopIfTrue="1" operator="lessThan">
      <formula>0</formula>
    </cfRule>
  </conditionalFormatting>
  <conditionalFormatting sqref="H22:H24 H13:H20">
    <cfRule type="cellIs" dxfId="320" priority="18" stopIfTrue="1" operator="lessThan">
      <formula>0</formula>
    </cfRule>
  </conditionalFormatting>
  <conditionalFormatting sqref="I34">
    <cfRule type="cellIs" dxfId="319" priority="17" stopIfTrue="1" operator="lessThan">
      <formula>0</formula>
    </cfRule>
  </conditionalFormatting>
  <conditionalFormatting sqref="G15 I15">
    <cfRule type="cellIs" dxfId="318" priority="16" stopIfTrue="1" operator="lessThan">
      <formula>0</formula>
    </cfRule>
  </conditionalFormatting>
  <conditionalFormatting sqref="N15:O15 Q15:R15 N16:N23 Q16:Q23">
    <cfRule type="cellIs" dxfId="317" priority="15" stopIfTrue="1" operator="lessThan">
      <formula>0</formula>
    </cfRule>
  </conditionalFormatting>
  <conditionalFormatting sqref="Q15:R15">
    <cfRule type="cellIs" dxfId="316" priority="14" stopIfTrue="1" operator="lessThan">
      <formula>0</formula>
    </cfRule>
  </conditionalFormatting>
  <conditionalFormatting sqref="O15:O23">
    <cfRule type="cellIs" dxfId="315" priority="13" stopIfTrue="1" operator="lessThan">
      <formula>0</formula>
    </cfRule>
  </conditionalFormatting>
  <conditionalFormatting sqref="J35 J38 J50:J52 J40:J42 J45:J46 J54 J57:J98">
    <cfRule type="cellIs" dxfId="314" priority="12" stopIfTrue="1" operator="lessThan">
      <formula>0</formula>
    </cfRule>
  </conditionalFormatting>
  <conditionalFormatting sqref="J36">
    <cfRule type="cellIs" dxfId="313" priority="11" stopIfTrue="1" operator="lessThan">
      <formula>0</formula>
    </cfRule>
  </conditionalFormatting>
  <conditionalFormatting sqref="J37">
    <cfRule type="cellIs" dxfId="312" priority="10" stopIfTrue="1" operator="lessThan">
      <formula>0</formula>
    </cfRule>
  </conditionalFormatting>
  <conditionalFormatting sqref="J49">
    <cfRule type="cellIs" dxfId="311" priority="9" stopIfTrue="1" operator="lessThan">
      <formula>0</formula>
    </cfRule>
  </conditionalFormatting>
  <conditionalFormatting sqref="J39">
    <cfRule type="cellIs" dxfId="310" priority="8" stopIfTrue="1" operator="lessThan">
      <formula>0</formula>
    </cfRule>
  </conditionalFormatting>
  <conditionalFormatting sqref="J43">
    <cfRule type="cellIs" dxfId="309" priority="7" stopIfTrue="1" operator="lessThan">
      <formula>0</formula>
    </cfRule>
  </conditionalFormatting>
  <conditionalFormatting sqref="J44">
    <cfRule type="cellIs" dxfId="308" priority="6" stopIfTrue="1" operator="lessThan">
      <formula>0</formula>
    </cfRule>
  </conditionalFormatting>
  <conditionalFormatting sqref="J47">
    <cfRule type="cellIs" dxfId="307" priority="5" stopIfTrue="1" operator="lessThan">
      <formula>0</formula>
    </cfRule>
  </conditionalFormatting>
  <conditionalFormatting sqref="J48">
    <cfRule type="cellIs" dxfId="306" priority="4" stopIfTrue="1" operator="lessThan">
      <formula>0</formula>
    </cfRule>
  </conditionalFormatting>
  <conditionalFormatting sqref="J53">
    <cfRule type="cellIs" dxfId="305" priority="3" stopIfTrue="1" operator="lessThan">
      <formula>0</formula>
    </cfRule>
  </conditionalFormatting>
  <conditionalFormatting sqref="J55">
    <cfRule type="cellIs" dxfId="304" priority="2" stopIfTrue="1" operator="lessThan">
      <formula>0</formula>
    </cfRule>
  </conditionalFormatting>
  <conditionalFormatting sqref="J56">
    <cfRule type="cellIs" dxfId="303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4239-C1A3-E64B-89A6-A40928A64A8C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WK15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WK14'!D7</f>
        <v>0</v>
      </c>
      <c r="F5" s="108" t="s">
        <v>38</v>
      </c>
      <c r="G5" s="109"/>
      <c r="H5" s="110"/>
      <c r="I5" s="111">
        <f>'SHOOT WK14'!I7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WK14'!O6+N6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WK14'!R6+Q6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WK14'!O7+N7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WK14'!R7+Q7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WK14'!O8+N8</f>
        <v>0</v>
      </c>
      <c r="P8" s="33">
        <f t="shared" si="2"/>
        <v>0</v>
      </c>
      <c r="Q8" s="34">
        <f t="shared" si="3"/>
        <v>0</v>
      </c>
      <c r="R8" s="34">
        <f>'SHOOT WK14'!R8+Q8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WK14'!O9+N9</f>
        <v>0</v>
      </c>
      <c r="P9" s="33">
        <f t="shared" si="2"/>
        <v>0</v>
      </c>
      <c r="Q9" s="34">
        <f t="shared" si="3"/>
        <v>0</v>
      </c>
      <c r="R9" s="34">
        <f>'SHOOT WK14'!R9+Q9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WK14'!O10+N10</f>
        <v>0</v>
      </c>
      <c r="P10" s="33">
        <f t="shared" si="2"/>
        <v>0</v>
      </c>
      <c r="Q10" s="34">
        <f t="shared" si="3"/>
        <v>0</v>
      </c>
      <c r="R10" s="34">
        <f>'SHOOT WK14'!R10+Q10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WK14'!O11+N11</f>
        <v>0</v>
      </c>
      <c r="P11" s="33">
        <f t="shared" si="2"/>
        <v>0</v>
      </c>
      <c r="Q11" s="34">
        <f t="shared" si="3"/>
        <v>0</v>
      </c>
      <c r="R11" s="34">
        <f>'SHOOT WK14'!R11+Q11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WK14'!O12+N12</f>
        <v>0</v>
      </c>
      <c r="P12" s="33">
        <f t="shared" si="2"/>
        <v>0</v>
      </c>
      <c r="Q12" s="34">
        <f t="shared" si="3"/>
        <v>0</v>
      </c>
      <c r="R12" s="34">
        <f>'SHOOT WK14'!R12+Q12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WK14'!I13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WK14'!O13+N13</f>
        <v>0</v>
      </c>
      <c r="P13" s="33">
        <f t="shared" si="2"/>
        <v>0</v>
      </c>
      <c r="Q13" s="34">
        <f t="shared" si="3"/>
        <v>0</v>
      </c>
      <c r="R13" s="34">
        <f>'SHOOT WK14'!R13+Q13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WK14'!I14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WK14'!O14+N14</f>
        <v>0</v>
      </c>
      <c r="P14" s="33">
        <f t="shared" si="2"/>
        <v>0</v>
      </c>
      <c r="Q14" s="34">
        <f t="shared" si="3"/>
        <v>0</v>
      </c>
      <c r="R14" s="34">
        <f>'SHOOT WK14'!R14+Q14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WK14'!I15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WK14'!I16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WK14'!I17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WK14'!I18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WK14'!I19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WK14'!I20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WK14'!I22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302" priority="21" stopIfTrue="1" operator="lessThan">
      <formula>0</formula>
    </cfRule>
  </conditionalFormatting>
  <conditionalFormatting sqref="P31">
    <cfRule type="cellIs" dxfId="301" priority="20" stopIfTrue="1" operator="lessThan">
      <formula>0</formula>
    </cfRule>
  </conditionalFormatting>
  <conditionalFormatting sqref="K31">
    <cfRule type="cellIs" dxfId="300" priority="19" stopIfTrue="1" operator="lessThan">
      <formula>0</formula>
    </cfRule>
  </conditionalFormatting>
  <conditionalFormatting sqref="H22:H24 H13:H20">
    <cfRule type="cellIs" dxfId="299" priority="18" stopIfTrue="1" operator="lessThan">
      <formula>0</formula>
    </cfRule>
  </conditionalFormatting>
  <conditionalFormatting sqref="I34">
    <cfRule type="cellIs" dxfId="298" priority="17" stopIfTrue="1" operator="lessThan">
      <formula>0</formula>
    </cfRule>
  </conditionalFormatting>
  <conditionalFormatting sqref="G15 I15">
    <cfRule type="cellIs" dxfId="297" priority="16" stopIfTrue="1" operator="lessThan">
      <formula>0</formula>
    </cfRule>
  </conditionalFormatting>
  <conditionalFormatting sqref="N15:O15 Q15:R15 N16:N23 Q16:Q23">
    <cfRule type="cellIs" dxfId="296" priority="15" stopIfTrue="1" operator="lessThan">
      <formula>0</formula>
    </cfRule>
  </conditionalFormatting>
  <conditionalFormatting sqref="Q15:R15">
    <cfRule type="cellIs" dxfId="295" priority="14" stopIfTrue="1" operator="lessThan">
      <formula>0</formula>
    </cfRule>
  </conditionalFormatting>
  <conditionalFormatting sqref="O15:O23">
    <cfRule type="cellIs" dxfId="294" priority="13" stopIfTrue="1" operator="lessThan">
      <formula>0</formula>
    </cfRule>
  </conditionalFormatting>
  <conditionalFormatting sqref="J35 J38 J50:J52 J40:J42 J45:J46 J54 J57:J98">
    <cfRule type="cellIs" dxfId="293" priority="12" stopIfTrue="1" operator="lessThan">
      <formula>0</formula>
    </cfRule>
  </conditionalFormatting>
  <conditionalFormatting sqref="J36">
    <cfRule type="cellIs" dxfId="292" priority="11" stopIfTrue="1" operator="lessThan">
      <formula>0</formula>
    </cfRule>
  </conditionalFormatting>
  <conditionalFormatting sqref="J37">
    <cfRule type="cellIs" dxfId="291" priority="10" stopIfTrue="1" operator="lessThan">
      <formula>0</formula>
    </cfRule>
  </conditionalFormatting>
  <conditionalFormatting sqref="J49">
    <cfRule type="cellIs" dxfId="290" priority="9" stopIfTrue="1" operator="lessThan">
      <formula>0</formula>
    </cfRule>
  </conditionalFormatting>
  <conditionalFormatting sqref="J39">
    <cfRule type="cellIs" dxfId="289" priority="8" stopIfTrue="1" operator="lessThan">
      <formula>0</formula>
    </cfRule>
  </conditionalFormatting>
  <conditionalFormatting sqref="J43">
    <cfRule type="cellIs" dxfId="288" priority="7" stopIfTrue="1" operator="lessThan">
      <formula>0</formula>
    </cfRule>
  </conditionalFormatting>
  <conditionalFormatting sqref="J44">
    <cfRule type="cellIs" dxfId="287" priority="6" stopIfTrue="1" operator="lessThan">
      <formula>0</formula>
    </cfRule>
  </conditionalFormatting>
  <conditionalFormatting sqref="J47">
    <cfRule type="cellIs" dxfId="286" priority="5" stopIfTrue="1" operator="lessThan">
      <formula>0</formula>
    </cfRule>
  </conditionalFormatting>
  <conditionalFormatting sqref="J48">
    <cfRule type="cellIs" dxfId="285" priority="4" stopIfTrue="1" operator="lessThan">
      <formula>0</formula>
    </cfRule>
  </conditionalFormatting>
  <conditionalFormatting sqref="J53">
    <cfRule type="cellIs" dxfId="284" priority="3" stopIfTrue="1" operator="lessThan">
      <formula>0</formula>
    </cfRule>
  </conditionalFormatting>
  <conditionalFormatting sqref="J55">
    <cfRule type="cellIs" dxfId="283" priority="2" stopIfTrue="1" operator="lessThan">
      <formula>0</formula>
    </cfRule>
  </conditionalFormatting>
  <conditionalFormatting sqref="J56">
    <cfRule type="cellIs" dxfId="282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206B4-28F8-684A-AA4C-A0F878D5BDBB}">
  <sheetPr>
    <tabColor theme="8" tint="-0.499984740745262"/>
    <pageSetUpPr fitToPage="1"/>
  </sheetPr>
  <dimension ref="A1:IW962"/>
  <sheetViews>
    <sheetView topLeftCell="A2"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WK14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WK13'!D7</f>
        <v>0</v>
      </c>
      <c r="F5" s="108" t="s">
        <v>38</v>
      </c>
      <c r="G5" s="109"/>
      <c r="H5" s="110"/>
      <c r="I5" s="111">
        <f>'SHOOT WK13'!I7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WK13'!O6+N6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WK13'!R6+Q6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WK13'!O7+N7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WK13'!R7+Q7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WK13'!O8+N8</f>
        <v>0</v>
      </c>
      <c r="P8" s="33">
        <f t="shared" si="2"/>
        <v>0</v>
      </c>
      <c r="Q8" s="34">
        <f t="shared" si="3"/>
        <v>0</v>
      </c>
      <c r="R8" s="34">
        <f>'SHOOT WK13'!R8+Q8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WK13'!O9+N9</f>
        <v>0</v>
      </c>
      <c r="P9" s="33">
        <f t="shared" si="2"/>
        <v>0</v>
      </c>
      <c r="Q9" s="34">
        <f t="shared" si="3"/>
        <v>0</v>
      </c>
      <c r="R9" s="34">
        <f>'SHOOT WK13'!R9+Q9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WK13'!O10+N10</f>
        <v>0</v>
      </c>
      <c r="P10" s="33">
        <f t="shared" si="2"/>
        <v>0</v>
      </c>
      <c r="Q10" s="34">
        <f t="shared" si="3"/>
        <v>0</v>
      </c>
      <c r="R10" s="34">
        <f>'SHOOT WK13'!R10+Q10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WK13'!O11+N11</f>
        <v>0</v>
      </c>
      <c r="P11" s="33">
        <f t="shared" si="2"/>
        <v>0</v>
      </c>
      <c r="Q11" s="34">
        <f t="shared" si="3"/>
        <v>0</v>
      </c>
      <c r="R11" s="34">
        <f>'SHOOT WK13'!R11+Q11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WK13'!O12+N12</f>
        <v>0</v>
      </c>
      <c r="P12" s="33">
        <f t="shared" si="2"/>
        <v>0</v>
      </c>
      <c r="Q12" s="34">
        <f t="shared" si="3"/>
        <v>0</v>
      </c>
      <c r="R12" s="34">
        <f>'SHOOT WK13'!R12+Q12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WK13'!I13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WK13'!O13+N13</f>
        <v>0</v>
      </c>
      <c r="P13" s="33">
        <f t="shared" si="2"/>
        <v>0</v>
      </c>
      <c r="Q13" s="34">
        <f t="shared" si="3"/>
        <v>0</v>
      </c>
      <c r="R13" s="34">
        <f>'SHOOT WK13'!R13+Q13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WK13'!I14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WK13'!O14+N14</f>
        <v>0</v>
      </c>
      <c r="P14" s="33">
        <f t="shared" si="2"/>
        <v>0</v>
      </c>
      <c r="Q14" s="34">
        <f t="shared" si="3"/>
        <v>0</v>
      </c>
      <c r="R14" s="34">
        <f>'SHOOT WK13'!R14+Q14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WK13'!I15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WK13'!I16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WK13'!I17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WK13'!I18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WK13'!I19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WK13'!I20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WK13'!I22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281" priority="21" stopIfTrue="1" operator="lessThan">
      <formula>0</formula>
    </cfRule>
  </conditionalFormatting>
  <conditionalFormatting sqref="P31">
    <cfRule type="cellIs" dxfId="280" priority="20" stopIfTrue="1" operator="lessThan">
      <formula>0</formula>
    </cfRule>
  </conditionalFormatting>
  <conditionalFormatting sqref="K31">
    <cfRule type="cellIs" dxfId="279" priority="19" stopIfTrue="1" operator="lessThan">
      <formula>0</formula>
    </cfRule>
  </conditionalFormatting>
  <conditionalFormatting sqref="H22:H24 H13:H20">
    <cfRule type="cellIs" dxfId="278" priority="18" stopIfTrue="1" operator="lessThan">
      <formula>0</formula>
    </cfRule>
  </conditionalFormatting>
  <conditionalFormatting sqref="I34">
    <cfRule type="cellIs" dxfId="277" priority="17" stopIfTrue="1" operator="lessThan">
      <formula>0</formula>
    </cfRule>
  </conditionalFormatting>
  <conditionalFormatting sqref="G15 I15">
    <cfRule type="cellIs" dxfId="276" priority="16" stopIfTrue="1" operator="lessThan">
      <formula>0</formula>
    </cfRule>
  </conditionalFormatting>
  <conditionalFormatting sqref="N15:O15 Q15:R15 N16:N23 Q16:Q23">
    <cfRule type="cellIs" dxfId="275" priority="15" stopIfTrue="1" operator="lessThan">
      <formula>0</formula>
    </cfRule>
  </conditionalFormatting>
  <conditionalFormatting sqref="Q15:R15">
    <cfRule type="cellIs" dxfId="274" priority="14" stopIfTrue="1" operator="lessThan">
      <formula>0</formula>
    </cfRule>
  </conditionalFormatting>
  <conditionalFormatting sqref="O15:O23">
    <cfRule type="cellIs" dxfId="273" priority="13" stopIfTrue="1" operator="lessThan">
      <formula>0</formula>
    </cfRule>
  </conditionalFormatting>
  <conditionalFormatting sqref="J35 J38 J50:J52 J40:J42 J45:J46 J54 J57:J98">
    <cfRule type="cellIs" dxfId="272" priority="12" stopIfTrue="1" operator="lessThan">
      <formula>0</formula>
    </cfRule>
  </conditionalFormatting>
  <conditionalFormatting sqref="J36">
    <cfRule type="cellIs" dxfId="271" priority="11" stopIfTrue="1" operator="lessThan">
      <formula>0</formula>
    </cfRule>
  </conditionalFormatting>
  <conditionalFormatting sqref="J37">
    <cfRule type="cellIs" dxfId="270" priority="10" stopIfTrue="1" operator="lessThan">
      <formula>0</formula>
    </cfRule>
  </conditionalFormatting>
  <conditionalFormatting sqref="J49">
    <cfRule type="cellIs" dxfId="269" priority="9" stopIfTrue="1" operator="lessThan">
      <formula>0</formula>
    </cfRule>
  </conditionalFormatting>
  <conditionalFormatting sqref="J39">
    <cfRule type="cellIs" dxfId="268" priority="8" stopIfTrue="1" operator="lessThan">
      <formula>0</formula>
    </cfRule>
  </conditionalFormatting>
  <conditionalFormatting sqref="J43">
    <cfRule type="cellIs" dxfId="267" priority="7" stopIfTrue="1" operator="lessThan">
      <formula>0</formula>
    </cfRule>
  </conditionalFormatting>
  <conditionalFormatting sqref="J44">
    <cfRule type="cellIs" dxfId="266" priority="6" stopIfTrue="1" operator="lessThan">
      <formula>0</formula>
    </cfRule>
  </conditionalFormatting>
  <conditionalFormatting sqref="J47">
    <cfRule type="cellIs" dxfId="265" priority="5" stopIfTrue="1" operator="lessThan">
      <formula>0</formula>
    </cfRule>
  </conditionalFormatting>
  <conditionalFormatting sqref="J48">
    <cfRule type="cellIs" dxfId="264" priority="4" stopIfTrue="1" operator="lessThan">
      <formula>0</formula>
    </cfRule>
  </conditionalFormatting>
  <conditionalFormatting sqref="J53">
    <cfRule type="cellIs" dxfId="263" priority="3" stopIfTrue="1" operator="lessThan">
      <formula>0</formula>
    </cfRule>
  </conditionalFormatting>
  <conditionalFormatting sqref="J55">
    <cfRule type="cellIs" dxfId="262" priority="2" stopIfTrue="1" operator="lessThan">
      <formula>0</formula>
    </cfRule>
  </conditionalFormatting>
  <conditionalFormatting sqref="J56">
    <cfRule type="cellIs" dxfId="261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85EF-CB27-1240-9247-BC32AE160423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WK13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WK12'!D7</f>
        <v>0</v>
      </c>
      <c r="F5" s="108" t="s">
        <v>38</v>
      </c>
      <c r="G5" s="109"/>
      <c r="H5" s="110"/>
      <c r="I5" s="111">
        <f>'SHOOT WK12'!I7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WK12'!O6+N6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WK12'!R6+Q6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WK12'!O7+N7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WK12'!R7+Q7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WK12'!O8+N8</f>
        <v>0</v>
      </c>
      <c r="P8" s="33">
        <f t="shared" si="2"/>
        <v>0</v>
      </c>
      <c r="Q8" s="34">
        <f t="shared" si="3"/>
        <v>0</v>
      </c>
      <c r="R8" s="34">
        <f>'SHOOT WK12'!R8+Q8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WK12'!O9+N9</f>
        <v>0</v>
      </c>
      <c r="P9" s="33">
        <f t="shared" si="2"/>
        <v>0</v>
      </c>
      <c r="Q9" s="34">
        <f t="shared" si="3"/>
        <v>0</v>
      </c>
      <c r="R9" s="34">
        <f>'SHOOT WK12'!R9+Q9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WK12'!O10+N10</f>
        <v>0</v>
      </c>
      <c r="P10" s="33">
        <f t="shared" si="2"/>
        <v>0</v>
      </c>
      <c r="Q10" s="34">
        <f t="shared" si="3"/>
        <v>0</v>
      </c>
      <c r="R10" s="34">
        <f>'SHOOT WK12'!R10+Q10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WK12'!O11+N11</f>
        <v>0</v>
      </c>
      <c r="P11" s="33">
        <f t="shared" si="2"/>
        <v>0</v>
      </c>
      <c r="Q11" s="34">
        <f t="shared" si="3"/>
        <v>0</v>
      </c>
      <c r="R11" s="34">
        <f>'SHOOT WK12'!R11+Q11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WK12'!O12+N12</f>
        <v>0</v>
      </c>
      <c r="P12" s="33">
        <f t="shared" si="2"/>
        <v>0</v>
      </c>
      <c r="Q12" s="34">
        <f t="shared" si="3"/>
        <v>0</v>
      </c>
      <c r="R12" s="34">
        <f>'SHOOT WK12'!R12+Q12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WK12'!I13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WK12'!O13+N13</f>
        <v>0</v>
      </c>
      <c r="P13" s="33">
        <f t="shared" si="2"/>
        <v>0</v>
      </c>
      <c r="Q13" s="34">
        <f t="shared" si="3"/>
        <v>0</v>
      </c>
      <c r="R13" s="34">
        <f>'SHOOT WK12'!R13+Q13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WK12'!I14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WK12'!O14+N14</f>
        <v>0</v>
      </c>
      <c r="P14" s="33">
        <f t="shared" si="2"/>
        <v>0</v>
      </c>
      <c r="Q14" s="34">
        <f t="shared" si="3"/>
        <v>0</v>
      </c>
      <c r="R14" s="34">
        <f>'SHOOT WK12'!R14+Q14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WK12'!I15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WK12'!I16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WK12'!I17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WK12'!I18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WK12'!I19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WK12'!I20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WK12'!I22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260" priority="21" stopIfTrue="1" operator="lessThan">
      <formula>0</formula>
    </cfRule>
  </conditionalFormatting>
  <conditionalFormatting sqref="P31">
    <cfRule type="cellIs" dxfId="259" priority="20" stopIfTrue="1" operator="lessThan">
      <formula>0</formula>
    </cfRule>
  </conditionalFormatting>
  <conditionalFormatting sqref="K31">
    <cfRule type="cellIs" dxfId="258" priority="19" stopIfTrue="1" operator="lessThan">
      <formula>0</formula>
    </cfRule>
  </conditionalFormatting>
  <conditionalFormatting sqref="H22:H24 H13:H20">
    <cfRule type="cellIs" dxfId="257" priority="18" stopIfTrue="1" operator="lessThan">
      <formula>0</formula>
    </cfRule>
  </conditionalFormatting>
  <conditionalFormatting sqref="I34">
    <cfRule type="cellIs" dxfId="256" priority="17" stopIfTrue="1" operator="lessThan">
      <formula>0</formula>
    </cfRule>
  </conditionalFormatting>
  <conditionalFormatting sqref="G15 I15">
    <cfRule type="cellIs" dxfId="255" priority="16" stopIfTrue="1" operator="lessThan">
      <formula>0</formula>
    </cfRule>
  </conditionalFormatting>
  <conditionalFormatting sqref="N15:O15 Q15:R15 N16:N23 Q16:Q23">
    <cfRule type="cellIs" dxfId="254" priority="15" stopIfTrue="1" operator="lessThan">
      <formula>0</formula>
    </cfRule>
  </conditionalFormatting>
  <conditionalFormatting sqref="Q15:R15">
    <cfRule type="cellIs" dxfId="253" priority="14" stopIfTrue="1" operator="lessThan">
      <formula>0</formula>
    </cfRule>
  </conditionalFormatting>
  <conditionalFormatting sqref="O15:O23">
    <cfRule type="cellIs" dxfId="252" priority="13" stopIfTrue="1" operator="lessThan">
      <formula>0</formula>
    </cfRule>
  </conditionalFormatting>
  <conditionalFormatting sqref="J35 J38 J50:J52 J40:J42 J45:J46 J54 J57:J98">
    <cfRule type="cellIs" dxfId="251" priority="12" stopIfTrue="1" operator="lessThan">
      <formula>0</formula>
    </cfRule>
  </conditionalFormatting>
  <conditionalFormatting sqref="J36">
    <cfRule type="cellIs" dxfId="250" priority="11" stopIfTrue="1" operator="lessThan">
      <formula>0</formula>
    </cfRule>
  </conditionalFormatting>
  <conditionalFormatting sqref="J37">
    <cfRule type="cellIs" dxfId="249" priority="10" stopIfTrue="1" operator="lessThan">
      <formula>0</formula>
    </cfRule>
  </conditionalFormatting>
  <conditionalFormatting sqref="J49">
    <cfRule type="cellIs" dxfId="248" priority="9" stopIfTrue="1" operator="lessThan">
      <formula>0</formula>
    </cfRule>
  </conditionalFormatting>
  <conditionalFormatting sqref="J39">
    <cfRule type="cellIs" dxfId="247" priority="8" stopIfTrue="1" operator="lessThan">
      <formula>0</formula>
    </cfRule>
  </conditionalFormatting>
  <conditionalFormatting sqref="J43">
    <cfRule type="cellIs" dxfId="246" priority="7" stopIfTrue="1" operator="lessThan">
      <formula>0</formula>
    </cfRule>
  </conditionalFormatting>
  <conditionalFormatting sqref="J44">
    <cfRule type="cellIs" dxfId="245" priority="6" stopIfTrue="1" operator="lessThan">
      <formula>0</formula>
    </cfRule>
  </conditionalFormatting>
  <conditionalFormatting sqref="J47">
    <cfRule type="cellIs" dxfId="244" priority="5" stopIfTrue="1" operator="lessThan">
      <formula>0</formula>
    </cfRule>
  </conditionalFormatting>
  <conditionalFormatting sqref="J48">
    <cfRule type="cellIs" dxfId="243" priority="4" stopIfTrue="1" operator="lessThan">
      <formula>0</formula>
    </cfRule>
  </conditionalFormatting>
  <conditionalFormatting sqref="J53">
    <cfRule type="cellIs" dxfId="242" priority="3" stopIfTrue="1" operator="lessThan">
      <formula>0</formula>
    </cfRule>
  </conditionalFormatting>
  <conditionalFormatting sqref="J55">
    <cfRule type="cellIs" dxfId="241" priority="2" stopIfTrue="1" operator="lessThan">
      <formula>0</formula>
    </cfRule>
  </conditionalFormatting>
  <conditionalFormatting sqref="J56">
    <cfRule type="cellIs" dxfId="240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FEB5-161D-464B-AF20-BDBEE8F85FEF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WK30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WK29'!D7</f>
        <v>0</v>
      </c>
      <c r="F5" s="108" t="s">
        <v>38</v>
      </c>
      <c r="G5" s="109"/>
      <c r="H5" s="110"/>
      <c r="I5" s="111">
        <f>'SHOOT WK29'!I7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WK29'!O6+N6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WK29'!R6+Q6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WK29'!O7+N7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WK29'!R7+Q7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WK29'!O8+N8</f>
        <v>0</v>
      </c>
      <c r="P8" s="33">
        <f t="shared" si="2"/>
        <v>0</v>
      </c>
      <c r="Q8" s="34">
        <f t="shared" si="3"/>
        <v>0</v>
      </c>
      <c r="R8" s="34">
        <f>'SHOOT WK29'!R8+Q8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WK29'!O9+N9</f>
        <v>0</v>
      </c>
      <c r="P9" s="33">
        <f t="shared" si="2"/>
        <v>0</v>
      </c>
      <c r="Q9" s="34">
        <f t="shared" si="3"/>
        <v>0</v>
      </c>
      <c r="R9" s="34">
        <f>'SHOOT WK29'!R9+Q9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WK29'!O10+N10</f>
        <v>0</v>
      </c>
      <c r="P10" s="33">
        <f t="shared" si="2"/>
        <v>0</v>
      </c>
      <c r="Q10" s="34">
        <f t="shared" si="3"/>
        <v>0</v>
      </c>
      <c r="R10" s="34">
        <f>'SHOOT WK29'!R10+Q10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WK29'!O11+N11</f>
        <v>0</v>
      </c>
      <c r="P11" s="33">
        <f t="shared" si="2"/>
        <v>0</v>
      </c>
      <c r="Q11" s="34">
        <f t="shared" si="3"/>
        <v>0</v>
      </c>
      <c r="R11" s="34">
        <f>'SHOOT WK29'!R11+Q11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WK29'!O12+N12</f>
        <v>0</v>
      </c>
      <c r="P12" s="33">
        <f t="shared" si="2"/>
        <v>0</v>
      </c>
      <c r="Q12" s="34">
        <f t="shared" si="3"/>
        <v>0</v>
      </c>
      <c r="R12" s="34">
        <f>'SHOOT WK29'!R12+Q12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WK29'!I13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WK29'!O13+N13</f>
        <v>0</v>
      </c>
      <c r="P13" s="33">
        <f t="shared" si="2"/>
        <v>0</v>
      </c>
      <c r="Q13" s="34">
        <f t="shared" si="3"/>
        <v>0</v>
      </c>
      <c r="R13" s="34">
        <f>'SHOOT WK29'!R13+Q13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WK29'!I14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WK29'!O14+N14</f>
        <v>0</v>
      </c>
      <c r="P14" s="33">
        <f t="shared" si="2"/>
        <v>0</v>
      </c>
      <c r="Q14" s="34">
        <f t="shared" si="3"/>
        <v>0</v>
      </c>
      <c r="R14" s="34">
        <f>'SHOOT WK29'!R14+Q14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WK29'!I15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WK29'!I16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WK29'!I17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WK29'!I18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WK29'!I19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WK29'!I20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WK29'!I22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617" priority="21" stopIfTrue="1" operator="lessThan">
      <formula>0</formula>
    </cfRule>
  </conditionalFormatting>
  <conditionalFormatting sqref="P31">
    <cfRule type="cellIs" dxfId="616" priority="20" stopIfTrue="1" operator="lessThan">
      <formula>0</formula>
    </cfRule>
  </conditionalFormatting>
  <conditionalFormatting sqref="K31">
    <cfRule type="cellIs" dxfId="615" priority="19" stopIfTrue="1" operator="lessThan">
      <formula>0</formula>
    </cfRule>
  </conditionalFormatting>
  <conditionalFormatting sqref="H22:H24 H13:H20">
    <cfRule type="cellIs" dxfId="614" priority="18" stopIfTrue="1" operator="lessThan">
      <formula>0</formula>
    </cfRule>
  </conditionalFormatting>
  <conditionalFormatting sqref="I34">
    <cfRule type="cellIs" dxfId="613" priority="17" stopIfTrue="1" operator="lessThan">
      <formula>0</formula>
    </cfRule>
  </conditionalFormatting>
  <conditionalFormatting sqref="G15 I15">
    <cfRule type="cellIs" dxfId="612" priority="16" stopIfTrue="1" operator="lessThan">
      <formula>0</formula>
    </cfRule>
  </conditionalFormatting>
  <conditionalFormatting sqref="N15:O15 Q15:R15 N16:N23 Q16:Q23">
    <cfRule type="cellIs" dxfId="611" priority="15" stopIfTrue="1" operator="lessThan">
      <formula>0</formula>
    </cfRule>
  </conditionalFormatting>
  <conditionalFormatting sqref="Q15:R15">
    <cfRule type="cellIs" dxfId="610" priority="14" stopIfTrue="1" operator="lessThan">
      <formula>0</formula>
    </cfRule>
  </conditionalFormatting>
  <conditionalFormatting sqref="O15:O23">
    <cfRule type="cellIs" dxfId="609" priority="13" stopIfTrue="1" operator="lessThan">
      <formula>0</formula>
    </cfRule>
  </conditionalFormatting>
  <conditionalFormatting sqref="J35 J38 J50:J52 J40:J42 J45:J46 J54 J57:J98">
    <cfRule type="cellIs" dxfId="608" priority="12" stopIfTrue="1" operator="lessThan">
      <formula>0</formula>
    </cfRule>
  </conditionalFormatting>
  <conditionalFormatting sqref="J36">
    <cfRule type="cellIs" dxfId="607" priority="11" stopIfTrue="1" operator="lessThan">
      <formula>0</formula>
    </cfRule>
  </conditionalFormatting>
  <conditionalFormatting sqref="J37">
    <cfRule type="cellIs" dxfId="606" priority="10" stopIfTrue="1" operator="lessThan">
      <formula>0</formula>
    </cfRule>
  </conditionalFormatting>
  <conditionalFormatting sqref="J49">
    <cfRule type="cellIs" dxfId="605" priority="9" stopIfTrue="1" operator="lessThan">
      <formula>0</formula>
    </cfRule>
  </conditionalFormatting>
  <conditionalFormatting sqref="J39">
    <cfRule type="cellIs" dxfId="604" priority="8" stopIfTrue="1" operator="lessThan">
      <formula>0</formula>
    </cfRule>
  </conditionalFormatting>
  <conditionalFormatting sqref="J43">
    <cfRule type="cellIs" dxfId="603" priority="7" stopIfTrue="1" operator="lessThan">
      <formula>0</formula>
    </cfRule>
  </conditionalFormatting>
  <conditionalFormatting sqref="J44">
    <cfRule type="cellIs" dxfId="602" priority="6" stopIfTrue="1" operator="lessThan">
      <formula>0</formula>
    </cfRule>
  </conditionalFormatting>
  <conditionalFormatting sqref="J47">
    <cfRule type="cellIs" dxfId="601" priority="5" stopIfTrue="1" operator="lessThan">
      <formula>0</formula>
    </cfRule>
  </conditionalFormatting>
  <conditionalFormatting sqref="J48">
    <cfRule type="cellIs" dxfId="600" priority="4" stopIfTrue="1" operator="lessThan">
      <formula>0</formula>
    </cfRule>
  </conditionalFormatting>
  <conditionalFormatting sqref="J53">
    <cfRule type="cellIs" dxfId="599" priority="3" stopIfTrue="1" operator="lessThan">
      <formula>0</formula>
    </cfRule>
  </conditionalFormatting>
  <conditionalFormatting sqref="J55">
    <cfRule type="cellIs" dxfId="598" priority="2" stopIfTrue="1" operator="lessThan">
      <formula>0</formula>
    </cfRule>
  </conditionalFormatting>
  <conditionalFormatting sqref="J56">
    <cfRule type="cellIs" dxfId="597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9CACE-B962-FC47-ACD6-FEF7B2B80A7D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WK12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WK11'!D7</f>
        <v>0</v>
      </c>
      <c r="F5" s="108" t="s">
        <v>38</v>
      </c>
      <c r="G5" s="109"/>
      <c r="H5" s="110"/>
      <c r="I5" s="111">
        <f>'SHOOT WK11'!I7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WK11'!O6+N6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WK11'!R6+Q6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WK11'!O7+N7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WK11'!R7+Q7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WK11'!O8+N8</f>
        <v>0</v>
      </c>
      <c r="P8" s="33">
        <f t="shared" si="2"/>
        <v>0</v>
      </c>
      <c r="Q8" s="34">
        <f t="shared" si="3"/>
        <v>0</v>
      </c>
      <c r="R8" s="34">
        <f>'SHOOT WK11'!R8+Q8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WK11'!O9+N9</f>
        <v>0</v>
      </c>
      <c r="P9" s="33">
        <f t="shared" si="2"/>
        <v>0</v>
      </c>
      <c r="Q9" s="34">
        <f t="shared" si="3"/>
        <v>0</v>
      </c>
      <c r="R9" s="34">
        <f>'SHOOT WK11'!R9+Q9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WK11'!O10+N10</f>
        <v>0</v>
      </c>
      <c r="P10" s="33">
        <f t="shared" si="2"/>
        <v>0</v>
      </c>
      <c r="Q10" s="34">
        <f t="shared" si="3"/>
        <v>0</v>
      </c>
      <c r="R10" s="34">
        <f>'SHOOT WK11'!R10+Q10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WK11'!O11+N11</f>
        <v>0</v>
      </c>
      <c r="P11" s="33">
        <f t="shared" si="2"/>
        <v>0</v>
      </c>
      <c r="Q11" s="34">
        <f t="shared" si="3"/>
        <v>0</v>
      </c>
      <c r="R11" s="34">
        <f>'SHOOT WK11'!R11+Q11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WK11'!O12+N12</f>
        <v>0</v>
      </c>
      <c r="P12" s="33">
        <f t="shared" si="2"/>
        <v>0</v>
      </c>
      <c r="Q12" s="34">
        <f t="shared" si="3"/>
        <v>0</v>
      </c>
      <c r="R12" s="34">
        <f>'SHOOT WK11'!R12+Q12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WK11'!I13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WK11'!O13+N13</f>
        <v>0</v>
      </c>
      <c r="P13" s="33">
        <f t="shared" si="2"/>
        <v>0</v>
      </c>
      <c r="Q13" s="34">
        <f t="shared" si="3"/>
        <v>0</v>
      </c>
      <c r="R13" s="34">
        <f>'SHOOT WK11'!R13+Q13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WK11'!I14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WK11'!O14+N14</f>
        <v>0</v>
      </c>
      <c r="P14" s="33">
        <f t="shared" si="2"/>
        <v>0</v>
      </c>
      <c r="Q14" s="34">
        <f t="shared" si="3"/>
        <v>0</v>
      </c>
      <c r="R14" s="34">
        <f>'SHOOT WK11'!R14+Q14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WK11'!I15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WK11'!I16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WK11'!I17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WK11'!I18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WK11'!I19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WK11'!I20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WK11'!I22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239" priority="21" stopIfTrue="1" operator="lessThan">
      <formula>0</formula>
    </cfRule>
  </conditionalFormatting>
  <conditionalFormatting sqref="P31">
    <cfRule type="cellIs" dxfId="238" priority="20" stopIfTrue="1" operator="lessThan">
      <formula>0</formula>
    </cfRule>
  </conditionalFormatting>
  <conditionalFormatting sqref="K31">
    <cfRule type="cellIs" dxfId="237" priority="19" stopIfTrue="1" operator="lessThan">
      <formula>0</formula>
    </cfRule>
  </conditionalFormatting>
  <conditionalFormatting sqref="H22:H24 H13:H20">
    <cfRule type="cellIs" dxfId="236" priority="18" stopIfTrue="1" operator="lessThan">
      <formula>0</formula>
    </cfRule>
  </conditionalFormatting>
  <conditionalFormatting sqref="I34">
    <cfRule type="cellIs" dxfId="235" priority="17" stopIfTrue="1" operator="lessThan">
      <formula>0</formula>
    </cfRule>
  </conditionalFormatting>
  <conditionalFormatting sqref="G15 I15">
    <cfRule type="cellIs" dxfId="234" priority="16" stopIfTrue="1" operator="lessThan">
      <formula>0</formula>
    </cfRule>
  </conditionalFormatting>
  <conditionalFormatting sqref="N15:O15 Q15:R15 N16:N23 Q16:Q23">
    <cfRule type="cellIs" dxfId="233" priority="15" stopIfTrue="1" operator="lessThan">
      <formula>0</formula>
    </cfRule>
  </conditionalFormatting>
  <conditionalFormatting sqref="Q15:R15">
    <cfRule type="cellIs" dxfId="232" priority="14" stopIfTrue="1" operator="lessThan">
      <formula>0</formula>
    </cfRule>
  </conditionalFormatting>
  <conditionalFormatting sqref="O15:O23">
    <cfRule type="cellIs" dxfId="231" priority="13" stopIfTrue="1" operator="lessThan">
      <formula>0</formula>
    </cfRule>
  </conditionalFormatting>
  <conditionalFormatting sqref="J35 J38 J50:J52 J40:J42 J45:J46 J54 J57:J98">
    <cfRule type="cellIs" dxfId="230" priority="12" stopIfTrue="1" operator="lessThan">
      <formula>0</formula>
    </cfRule>
  </conditionalFormatting>
  <conditionalFormatting sqref="J36">
    <cfRule type="cellIs" dxfId="229" priority="11" stopIfTrue="1" operator="lessThan">
      <formula>0</formula>
    </cfRule>
  </conditionalFormatting>
  <conditionalFormatting sqref="J37">
    <cfRule type="cellIs" dxfId="228" priority="10" stopIfTrue="1" operator="lessThan">
      <formula>0</formula>
    </cfRule>
  </conditionalFormatting>
  <conditionalFormatting sqref="J49">
    <cfRule type="cellIs" dxfId="227" priority="9" stopIfTrue="1" operator="lessThan">
      <formula>0</formula>
    </cfRule>
  </conditionalFormatting>
  <conditionalFormatting sqref="J39">
    <cfRule type="cellIs" dxfId="226" priority="8" stopIfTrue="1" operator="lessThan">
      <formula>0</formula>
    </cfRule>
  </conditionalFormatting>
  <conditionalFormatting sqref="J43">
    <cfRule type="cellIs" dxfId="225" priority="7" stopIfTrue="1" operator="lessThan">
      <formula>0</formula>
    </cfRule>
  </conditionalFormatting>
  <conditionalFormatting sqref="J44">
    <cfRule type="cellIs" dxfId="224" priority="6" stopIfTrue="1" operator="lessThan">
      <formula>0</formula>
    </cfRule>
  </conditionalFormatting>
  <conditionalFormatting sqref="J47">
    <cfRule type="cellIs" dxfId="223" priority="5" stopIfTrue="1" operator="lessThan">
      <formula>0</formula>
    </cfRule>
  </conditionalFormatting>
  <conditionalFormatting sqref="J48">
    <cfRule type="cellIs" dxfId="222" priority="4" stopIfTrue="1" operator="lessThan">
      <formula>0</formula>
    </cfRule>
  </conditionalFormatting>
  <conditionalFormatting sqref="J53">
    <cfRule type="cellIs" dxfId="221" priority="3" stopIfTrue="1" operator="lessThan">
      <formula>0</formula>
    </cfRule>
  </conditionalFormatting>
  <conditionalFormatting sqref="J55">
    <cfRule type="cellIs" dxfId="220" priority="2" stopIfTrue="1" operator="lessThan">
      <formula>0</formula>
    </cfRule>
  </conditionalFormatting>
  <conditionalFormatting sqref="J56">
    <cfRule type="cellIs" dxfId="219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WK11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WK10'!D7</f>
        <v>0</v>
      </c>
      <c r="F5" s="108" t="s">
        <v>38</v>
      </c>
      <c r="G5" s="109"/>
      <c r="H5" s="110"/>
      <c r="I5" s="111">
        <f>'SHOOT WK10'!I7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WK10'!O6+'SHOOT WK11'!N6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WK10'!R6+'SHOOT WK11'!Q6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WK10'!O7+'SHOOT WK11'!N7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WK10'!R7+'SHOOT WK11'!Q7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WK10'!O8+'SHOOT WK11'!N8</f>
        <v>0</v>
      </c>
      <c r="P8" s="33">
        <f t="shared" si="2"/>
        <v>0</v>
      </c>
      <c r="Q8" s="34">
        <f t="shared" si="3"/>
        <v>0</v>
      </c>
      <c r="R8" s="34">
        <f>'SHOOT WK10'!R8+'SHOOT WK11'!Q8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WK10'!O9+'SHOOT WK11'!N9</f>
        <v>0</v>
      </c>
      <c r="P9" s="33">
        <f t="shared" si="2"/>
        <v>0</v>
      </c>
      <c r="Q9" s="34">
        <f t="shared" si="3"/>
        <v>0</v>
      </c>
      <c r="R9" s="34">
        <f>'SHOOT WK10'!R9+'SHOOT WK11'!Q9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WK10'!O10+'SHOOT WK11'!N10</f>
        <v>0</v>
      </c>
      <c r="P10" s="33">
        <f t="shared" si="2"/>
        <v>0</v>
      </c>
      <c r="Q10" s="34">
        <f t="shared" si="3"/>
        <v>0</v>
      </c>
      <c r="R10" s="34">
        <f>'SHOOT WK10'!R10+'SHOOT WK11'!Q10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WK10'!O11+'SHOOT WK11'!N11</f>
        <v>0</v>
      </c>
      <c r="P11" s="33">
        <f t="shared" si="2"/>
        <v>0</v>
      </c>
      <c r="Q11" s="34">
        <f t="shared" si="3"/>
        <v>0</v>
      </c>
      <c r="R11" s="34">
        <f>'SHOOT WK10'!R11+'SHOOT WK11'!Q11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WK10'!O12+'SHOOT WK11'!N12</f>
        <v>0</v>
      </c>
      <c r="P12" s="33">
        <f t="shared" si="2"/>
        <v>0</v>
      </c>
      <c r="Q12" s="34">
        <f t="shared" si="3"/>
        <v>0</v>
      </c>
      <c r="R12" s="34">
        <f>'SHOOT WK10'!R12+'SHOOT WK11'!Q12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WK10'!I13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WK10'!O13+'SHOOT WK11'!N13</f>
        <v>0</v>
      </c>
      <c r="P13" s="33">
        <f t="shared" si="2"/>
        <v>0</v>
      </c>
      <c r="Q13" s="34">
        <f t="shared" si="3"/>
        <v>0</v>
      </c>
      <c r="R13" s="34">
        <f>'SHOOT WK10'!R13+'SHOOT WK11'!Q13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WK10'!I14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WK10'!O14+'SHOOT WK11'!N14</f>
        <v>0</v>
      </c>
      <c r="P14" s="33">
        <f t="shared" si="2"/>
        <v>0</v>
      </c>
      <c r="Q14" s="34">
        <f t="shared" si="3"/>
        <v>0</v>
      </c>
      <c r="R14" s="34">
        <f>'SHOOT WK10'!R14+'SHOOT WK11'!Q14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WK10'!I15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WK10'!I16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WK10'!I17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WK10'!I18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WK10'!I19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WK10'!I20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WK10'!I22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conditionalFormatting sqref="J2:J3 J32 G32 G13:G14 G22:G24 I22:I24 I13:I14 I16:I20 G16:G20 N6:O14 Q6:R13 Q14 R14:R23">
    <cfRule type="cellIs" dxfId="218" priority="33" stopIfTrue="1" operator="lessThan">
      <formula>0</formula>
    </cfRule>
  </conditionalFormatting>
  <conditionalFormatting sqref="P31">
    <cfRule type="cellIs" dxfId="217" priority="30" stopIfTrue="1" operator="lessThan">
      <formula>0</formula>
    </cfRule>
  </conditionalFormatting>
  <conditionalFormatting sqref="K31">
    <cfRule type="cellIs" dxfId="216" priority="29" stopIfTrue="1" operator="lessThan">
      <formula>0</formula>
    </cfRule>
  </conditionalFormatting>
  <conditionalFormatting sqref="H13:H14 H22:H24 H16:H20">
    <cfRule type="cellIs" dxfId="215" priority="28" stopIfTrue="1" operator="lessThan">
      <formula>0</formula>
    </cfRule>
  </conditionalFormatting>
  <conditionalFormatting sqref="I34">
    <cfRule type="cellIs" dxfId="214" priority="23" stopIfTrue="1" operator="lessThan">
      <formula>0</formula>
    </cfRule>
  </conditionalFormatting>
  <conditionalFormatting sqref="G15:I15">
    <cfRule type="cellIs" dxfId="213" priority="17" stopIfTrue="1" operator="lessThan">
      <formula>0</formula>
    </cfRule>
  </conditionalFormatting>
  <conditionalFormatting sqref="N15:O15 Q15:R15 N15:N23 Q15:Q23">
    <cfRule type="cellIs" dxfId="212" priority="16" stopIfTrue="1" operator="lessThan">
      <formula>0</formula>
    </cfRule>
  </conditionalFormatting>
  <conditionalFormatting sqref="Q15:R15">
    <cfRule type="cellIs" dxfId="211" priority="14" stopIfTrue="1" operator="lessThan">
      <formula>0</formula>
    </cfRule>
  </conditionalFormatting>
  <conditionalFormatting sqref="O15:O23">
    <cfRule type="cellIs" dxfId="210" priority="13" stopIfTrue="1" operator="lessThan">
      <formula>0</formula>
    </cfRule>
  </conditionalFormatting>
  <conditionalFormatting sqref="J35 J38 J50:J52 J40:J42 J45:J46 J54 J57:J98">
    <cfRule type="cellIs" dxfId="209" priority="12" stopIfTrue="1" operator="lessThan">
      <formula>0</formula>
    </cfRule>
  </conditionalFormatting>
  <conditionalFormatting sqref="J36">
    <cfRule type="cellIs" dxfId="208" priority="11" stopIfTrue="1" operator="lessThan">
      <formula>0</formula>
    </cfRule>
  </conditionalFormatting>
  <conditionalFormatting sqref="J37">
    <cfRule type="cellIs" dxfId="207" priority="10" stopIfTrue="1" operator="lessThan">
      <formula>0</formula>
    </cfRule>
  </conditionalFormatting>
  <conditionalFormatting sqref="J49">
    <cfRule type="cellIs" dxfId="206" priority="9" stopIfTrue="1" operator="lessThan">
      <formula>0</formula>
    </cfRule>
  </conditionalFormatting>
  <conditionalFormatting sqref="J39">
    <cfRule type="cellIs" dxfId="205" priority="8" stopIfTrue="1" operator="lessThan">
      <formula>0</formula>
    </cfRule>
  </conditionalFormatting>
  <conditionalFormatting sqref="J43">
    <cfRule type="cellIs" dxfId="204" priority="7" stopIfTrue="1" operator="lessThan">
      <formula>0</formula>
    </cfRule>
  </conditionalFormatting>
  <conditionalFormatting sqref="J44">
    <cfRule type="cellIs" dxfId="203" priority="6" stopIfTrue="1" operator="lessThan">
      <formula>0</formula>
    </cfRule>
  </conditionalFormatting>
  <conditionalFormatting sqref="J47">
    <cfRule type="cellIs" dxfId="202" priority="5" stopIfTrue="1" operator="lessThan">
      <formula>0</formula>
    </cfRule>
  </conditionalFormatting>
  <conditionalFormatting sqref="J48">
    <cfRule type="cellIs" dxfId="201" priority="4" stopIfTrue="1" operator="lessThan">
      <formula>0</formula>
    </cfRule>
  </conditionalFormatting>
  <conditionalFormatting sqref="J53">
    <cfRule type="cellIs" dxfId="200" priority="3" stopIfTrue="1" operator="lessThan">
      <formula>0</formula>
    </cfRule>
  </conditionalFormatting>
  <conditionalFormatting sqref="J55">
    <cfRule type="cellIs" dxfId="199" priority="2" stopIfTrue="1" operator="lessThan">
      <formula>0</formula>
    </cfRule>
  </conditionalFormatting>
  <conditionalFormatting sqref="J56">
    <cfRule type="cellIs" dxfId="198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499984740745262"/>
    <pageSetUpPr fitToPage="1"/>
  </sheetPr>
  <dimension ref="A1:IW962"/>
  <sheetViews>
    <sheetView zoomScale="180" zoomScaleNormal="18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832031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WK10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WK9'!D8</f>
        <v>0</v>
      </c>
      <c r="F5" s="108" t="s">
        <v>38</v>
      </c>
      <c r="G5" s="109"/>
      <c r="H5" s="110"/>
      <c r="I5" s="111">
        <f>'SHOOT WK9'!I7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WK9'!O6+'SHOOT WK10'!N6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WK9'!R6+'SHOOT WK10'!Q6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WK9'!O7+'SHOOT WK10'!N7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WK9'!R7+'SHOOT WK10'!Q7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WK9'!O8+'SHOOT WK10'!N8</f>
        <v>0</v>
      </c>
      <c r="P8" s="33">
        <f t="shared" si="2"/>
        <v>0</v>
      </c>
      <c r="Q8" s="34">
        <f t="shared" si="3"/>
        <v>0</v>
      </c>
      <c r="R8" s="34">
        <f>'SHOOT WK9'!R8+'SHOOT WK10'!Q8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WK9'!O9+'SHOOT WK10'!N9</f>
        <v>0</v>
      </c>
      <c r="P9" s="33">
        <f t="shared" si="2"/>
        <v>0</v>
      </c>
      <c r="Q9" s="34">
        <f t="shared" si="3"/>
        <v>0</v>
      </c>
      <c r="R9" s="34">
        <f>'SHOOT WK9'!R9+'SHOOT WK10'!Q9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WK9'!O10+'SHOOT WK10'!N10</f>
        <v>0</v>
      </c>
      <c r="P10" s="33">
        <f t="shared" si="2"/>
        <v>0</v>
      </c>
      <c r="Q10" s="34">
        <f t="shared" si="3"/>
        <v>0</v>
      </c>
      <c r="R10" s="34">
        <f>'SHOOT WK9'!R10+'SHOOT WK10'!Q10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WK9'!O11+'SHOOT WK10'!N11</f>
        <v>0</v>
      </c>
      <c r="P11" s="33">
        <f t="shared" si="2"/>
        <v>0</v>
      </c>
      <c r="Q11" s="34">
        <f t="shared" si="3"/>
        <v>0</v>
      </c>
      <c r="R11" s="34">
        <f>'SHOOT WK9'!R11+'SHOOT WK10'!Q11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WK9'!O12+'SHOOT WK10'!N12</f>
        <v>0</v>
      </c>
      <c r="P12" s="33">
        <f t="shared" si="2"/>
        <v>0</v>
      </c>
      <c r="Q12" s="34">
        <f t="shared" si="3"/>
        <v>0</v>
      </c>
      <c r="R12" s="34">
        <f>'SHOOT WK9'!R12+'SHOOT WK10'!Q12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WK9'!I13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WK9'!O13+'SHOOT WK10'!N13</f>
        <v>0</v>
      </c>
      <c r="P13" s="33">
        <f t="shared" si="2"/>
        <v>0</v>
      </c>
      <c r="Q13" s="34">
        <f t="shared" si="3"/>
        <v>0</v>
      </c>
      <c r="R13" s="34">
        <f>'SHOOT WK9'!R13+'SHOOT WK10'!Q13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WK9'!I14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WK9'!O14+'SHOOT WK10'!N14</f>
        <v>0</v>
      </c>
      <c r="P14" s="33">
        <f t="shared" si="2"/>
        <v>0</v>
      </c>
      <c r="Q14" s="34">
        <f t="shared" si="3"/>
        <v>0</v>
      </c>
      <c r="R14" s="34">
        <f>'SHOOT WK9'!R14+'SHOOT WK10'!Q14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WK9'!I15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WK9'!I16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WK9'!I17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WK9'!I18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WK9'!I19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WK9'!I20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WK9'!I22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conditionalFormatting sqref="J2:J3 J26:J28 J32 G32 G13:G14 G22:G24 I22:I24 I13:I14 I16:I20 G16:G20 N6:O14 Q6:R12 Q13:Q14 R13:R23">
    <cfRule type="cellIs" dxfId="197" priority="33" stopIfTrue="1" operator="lessThan">
      <formula>0</formula>
    </cfRule>
  </conditionalFormatting>
  <conditionalFormatting sqref="P31">
    <cfRule type="cellIs" dxfId="196" priority="30" stopIfTrue="1" operator="lessThan">
      <formula>0</formula>
    </cfRule>
  </conditionalFormatting>
  <conditionalFormatting sqref="K31">
    <cfRule type="cellIs" dxfId="195" priority="29" stopIfTrue="1" operator="lessThan">
      <formula>0</formula>
    </cfRule>
  </conditionalFormatting>
  <conditionalFormatting sqref="H13:H14 H22:H24 H16:H20">
    <cfRule type="cellIs" dxfId="194" priority="28" stopIfTrue="1" operator="lessThan">
      <formula>0</formula>
    </cfRule>
  </conditionalFormatting>
  <conditionalFormatting sqref="I34">
    <cfRule type="cellIs" dxfId="193" priority="23" stopIfTrue="1" operator="lessThan">
      <formula>0</formula>
    </cfRule>
  </conditionalFormatting>
  <conditionalFormatting sqref="G15:I15">
    <cfRule type="cellIs" dxfId="192" priority="17" stopIfTrue="1" operator="lessThan">
      <formula>0</formula>
    </cfRule>
  </conditionalFormatting>
  <conditionalFormatting sqref="N15:O15 Q15:R15 N15:N23 Q15:Q23">
    <cfRule type="cellIs" dxfId="191" priority="16" stopIfTrue="1" operator="lessThan">
      <formula>0</formula>
    </cfRule>
  </conditionalFormatting>
  <conditionalFormatting sqref="Q15:R15">
    <cfRule type="cellIs" dxfId="190" priority="14" stopIfTrue="1" operator="lessThan">
      <formula>0</formula>
    </cfRule>
  </conditionalFormatting>
  <conditionalFormatting sqref="O15:O23">
    <cfRule type="cellIs" dxfId="189" priority="13" stopIfTrue="1" operator="lessThan">
      <formula>0</formula>
    </cfRule>
  </conditionalFormatting>
  <conditionalFormatting sqref="J35 J38 J50:J52 J40:J42 J45:J46 J54 J57:J98">
    <cfRule type="cellIs" dxfId="188" priority="12" stopIfTrue="1" operator="lessThan">
      <formula>0</formula>
    </cfRule>
  </conditionalFormatting>
  <conditionalFormatting sqref="J36">
    <cfRule type="cellIs" dxfId="187" priority="11" stopIfTrue="1" operator="lessThan">
      <formula>0</formula>
    </cfRule>
  </conditionalFormatting>
  <conditionalFormatting sqref="J37">
    <cfRule type="cellIs" dxfId="186" priority="10" stopIfTrue="1" operator="lessThan">
      <formula>0</formula>
    </cfRule>
  </conditionalFormatting>
  <conditionalFormatting sqref="J49">
    <cfRule type="cellIs" dxfId="185" priority="9" stopIfTrue="1" operator="lessThan">
      <formula>0</formula>
    </cfRule>
  </conditionalFormatting>
  <conditionalFormatting sqref="J39">
    <cfRule type="cellIs" dxfId="184" priority="8" stopIfTrue="1" operator="lessThan">
      <formula>0</formula>
    </cfRule>
  </conditionalFormatting>
  <conditionalFormatting sqref="J43">
    <cfRule type="cellIs" dxfId="183" priority="7" stopIfTrue="1" operator="lessThan">
      <formula>0</formula>
    </cfRule>
  </conditionalFormatting>
  <conditionalFormatting sqref="J44">
    <cfRule type="cellIs" dxfId="182" priority="6" stopIfTrue="1" operator="lessThan">
      <formula>0</formula>
    </cfRule>
  </conditionalFormatting>
  <conditionalFormatting sqref="J47">
    <cfRule type="cellIs" dxfId="181" priority="5" stopIfTrue="1" operator="lessThan">
      <formula>0</formula>
    </cfRule>
  </conditionalFormatting>
  <conditionalFormatting sqref="J48">
    <cfRule type="cellIs" dxfId="180" priority="4" stopIfTrue="1" operator="lessThan">
      <formula>0</formula>
    </cfRule>
  </conditionalFormatting>
  <conditionalFormatting sqref="J53">
    <cfRule type="cellIs" dxfId="179" priority="3" stopIfTrue="1" operator="lessThan">
      <formula>0</formula>
    </cfRule>
  </conditionalFormatting>
  <conditionalFormatting sqref="J55">
    <cfRule type="cellIs" dxfId="178" priority="2" stopIfTrue="1" operator="lessThan">
      <formula>0</formula>
    </cfRule>
  </conditionalFormatting>
  <conditionalFormatting sqref="J56">
    <cfRule type="cellIs" dxfId="177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4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WK9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WK8'!D8</f>
        <v>0</v>
      </c>
      <c r="F5" s="108" t="s">
        <v>38</v>
      </c>
      <c r="G5" s="109"/>
      <c r="H5" s="110"/>
      <c r="I5" s="111">
        <f>'SHOOT WK8'!I7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WK8'!O6+'SHOOT WK9'!N6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WK8'!R6+'SHOOT WK9'!Q6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WK8'!O7+'SHOOT WK9'!N7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WK8'!R7+'SHOOT WK9'!Q7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WK8'!O8+'SHOOT WK9'!N8</f>
        <v>0</v>
      </c>
      <c r="P8" s="33">
        <f t="shared" si="2"/>
        <v>0</v>
      </c>
      <c r="Q8" s="34">
        <f t="shared" si="3"/>
        <v>0</v>
      </c>
      <c r="R8" s="34">
        <f>'SHOOT WK8'!R8+'SHOOT WK9'!Q8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WK8'!O9+'SHOOT WK9'!N9</f>
        <v>0</v>
      </c>
      <c r="P9" s="33">
        <f t="shared" si="2"/>
        <v>0</v>
      </c>
      <c r="Q9" s="34">
        <f t="shared" si="3"/>
        <v>0</v>
      </c>
      <c r="R9" s="34">
        <f>'SHOOT WK8'!R9+'SHOOT WK9'!Q9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WK8'!O10+'SHOOT WK9'!N10</f>
        <v>0</v>
      </c>
      <c r="P10" s="33">
        <f t="shared" si="2"/>
        <v>0</v>
      </c>
      <c r="Q10" s="34">
        <f t="shared" si="3"/>
        <v>0</v>
      </c>
      <c r="R10" s="34">
        <f>'SHOOT WK8'!R10+'SHOOT WK9'!Q10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WK8'!O11+'SHOOT WK9'!N11</f>
        <v>0</v>
      </c>
      <c r="P11" s="33">
        <f t="shared" si="2"/>
        <v>0</v>
      </c>
      <c r="Q11" s="34">
        <f t="shared" si="3"/>
        <v>0</v>
      </c>
      <c r="R11" s="34">
        <f>'SHOOT WK8'!R11+'SHOOT WK9'!Q11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WK8'!O12+'SHOOT WK9'!N12</f>
        <v>0</v>
      </c>
      <c r="P12" s="33">
        <f t="shared" si="2"/>
        <v>0</v>
      </c>
      <c r="Q12" s="34">
        <f t="shared" si="3"/>
        <v>0</v>
      </c>
      <c r="R12" s="34">
        <f>'SHOOT WK8'!R12+'SHOOT WK9'!Q12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WK8'!I13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WK8'!O13+'SHOOT WK9'!N13</f>
        <v>0</v>
      </c>
      <c r="P13" s="33">
        <f t="shared" si="2"/>
        <v>0</v>
      </c>
      <c r="Q13" s="34">
        <f t="shared" si="3"/>
        <v>0</v>
      </c>
      <c r="R13" s="34">
        <f>'SHOOT WK8'!R13+'SHOOT WK9'!Q13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WK8'!I14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WK8'!O14+'SHOOT WK9'!N14</f>
        <v>0</v>
      </c>
      <c r="P14" s="33">
        <f t="shared" si="2"/>
        <v>0</v>
      </c>
      <c r="Q14" s="34">
        <f t="shared" si="3"/>
        <v>0</v>
      </c>
      <c r="R14" s="34">
        <f>'SHOOT WK8'!R14+'SHOOT WK9'!Q14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WK8'!I15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WK8'!I16</f>
        <v>0</v>
      </c>
      <c r="I16" s="31">
        <f t="shared" ref="I16:I19" si="5">SUM(G16:H16)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WK8'!I17</f>
        <v>0</v>
      </c>
      <c r="I17" s="31">
        <f t="shared" si="5"/>
        <v>0</v>
      </c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WK8'!I18</f>
        <v>0</v>
      </c>
      <c r="I18" s="32">
        <f t="shared" si="5"/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WK8'!I19</f>
        <v>0</v>
      </c>
      <c r="I19" s="64">
        <f t="shared" si="5"/>
        <v>0</v>
      </c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WK8'!I20</f>
        <v>0</v>
      </c>
      <c r="I20" s="65">
        <f>SUM(I13:I19)</f>
        <v>0</v>
      </c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WK8'!I22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conditionalFormatting sqref="J2:J3 J26:J28 J32 G32 G13:G14 G22:G24 I22:I24 I13:I14 I16:I20 G16:G20 N6:O14 Q6:R12 Q13:Q14 R13:R15">
    <cfRule type="cellIs" dxfId="176" priority="33" stopIfTrue="1" operator="lessThan">
      <formula>0</formula>
    </cfRule>
  </conditionalFormatting>
  <conditionalFormatting sqref="P31">
    <cfRule type="cellIs" dxfId="175" priority="30" stopIfTrue="1" operator="lessThan">
      <formula>0</formula>
    </cfRule>
  </conditionalFormatting>
  <conditionalFormatting sqref="K31">
    <cfRule type="cellIs" dxfId="174" priority="29" stopIfTrue="1" operator="lessThan">
      <formula>0</formula>
    </cfRule>
  </conditionalFormatting>
  <conditionalFormatting sqref="H13:H14 H22:H24 H16:H20">
    <cfRule type="cellIs" dxfId="173" priority="28" stopIfTrue="1" operator="lessThan">
      <formula>0</formula>
    </cfRule>
  </conditionalFormatting>
  <conditionalFormatting sqref="I34">
    <cfRule type="cellIs" dxfId="172" priority="23" stopIfTrue="1" operator="lessThan">
      <formula>0</formula>
    </cfRule>
  </conditionalFormatting>
  <conditionalFormatting sqref="G15:I15">
    <cfRule type="cellIs" dxfId="171" priority="17" stopIfTrue="1" operator="lessThan">
      <formula>0</formula>
    </cfRule>
  </conditionalFormatting>
  <conditionalFormatting sqref="N15:O15 Q15:R15">
    <cfRule type="cellIs" dxfId="170" priority="16" stopIfTrue="1" operator="lessThan">
      <formula>0</formula>
    </cfRule>
  </conditionalFormatting>
  <conditionalFormatting sqref="Q15:R15">
    <cfRule type="cellIs" dxfId="169" priority="14" stopIfTrue="1" operator="lessThan">
      <formula>0</formula>
    </cfRule>
  </conditionalFormatting>
  <conditionalFormatting sqref="O15">
    <cfRule type="cellIs" dxfId="168" priority="13" stopIfTrue="1" operator="lessThan">
      <formula>0</formula>
    </cfRule>
  </conditionalFormatting>
  <conditionalFormatting sqref="J35 J38 J50:J52 J40:J42 J45:J46 J54 J57:J98">
    <cfRule type="cellIs" dxfId="167" priority="12" stopIfTrue="1" operator="lessThan">
      <formula>0</formula>
    </cfRule>
  </conditionalFormatting>
  <conditionalFormatting sqref="J36">
    <cfRule type="cellIs" dxfId="166" priority="11" stopIfTrue="1" operator="lessThan">
      <formula>0</formula>
    </cfRule>
  </conditionalFormatting>
  <conditionalFormatting sqref="J37">
    <cfRule type="cellIs" dxfId="165" priority="10" stopIfTrue="1" operator="lessThan">
      <formula>0</formula>
    </cfRule>
  </conditionalFormatting>
  <conditionalFormatting sqref="J49">
    <cfRule type="cellIs" dxfId="164" priority="9" stopIfTrue="1" operator="lessThan">
      <formula>0</formula>
    </cfRule>
  </conditionalFormatting>
  <conditionalFormatting sqref="J39">
    <cfRule type="cellIs" dxfId="163" priority="8" stopIfTrue="1" operator="lessThan">
      <formula>0</formula>
    </cfRule>
  </conditionalFormatting>
  <conditionalFormatting sqref="J43">
    <cfRule type="cellIs" dxfId="162" priority="7" stopIfTrue="1" operator="lessThan">
      <formula>0</formula>
    </cfRule>
  </conditionalFormatting>
  <conditionalFormatting sqref="J44">
    <cfRule type="cellIs" dxfId="161" priority="6" stopIfTrue="1" operator="lessThan">
      <formula>0</formula>
    </cfRule>
  </conditionalFormatting>
  <conditionalFormatting sqref="J47">
    <cfRule type="cellIs" dxfId="160" priority="5" stopIfTrue="1" operator="lessThan">
      <formula>0</formula>
    </cfRule>
  </conditionalFormatting>
  <conditionalFormatting sqref="J48">
    <cfRule type="cellIs" dxfId="159" priority="4" stopIfTrue="1" operator="lessThan">
      <formula>0</formula>
    </cfRule>
  </conditionalFormatting>
  <conditionalFormatting sqref="J53">
    <cfRule type="cellIs" dxfId="158" priority="3" stopIfTrue="1" operator="lessThan">
      <formula>0</formula>
    </cfRule>
  </conditionalFormatting>
  <conditionalFormatting sqref="J55">
    <cfRule type="cellIs" dxfId="157" priority="2" stopIfTrue="1" operator="lessThan">
      <formula>0</formula>
    </cfRule>
  </conditionalFormatting>
  <conditionalFormatting sqref="J56">
    <cfRule type="cellIs" dxfId="156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theme="8" tint="-0.499984740745262"/>
    <pageSetUpPr fitToPage="1"/>
  </sheetPr>
  <dimension ref="A1:IW962"/>
  <sheetViews>
    <sheetView zoomScale="150" zoomScaleNormal="15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0.832031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WK8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WK7'!D8</f>
        <v>0</v>
      </c>
      <c r="F5" s="108" t="s">
        <v>38</v>
      </c>
      <c r="G5" s="109"/>
      <c r="H5" s="110"/>
      <c r="I5" s="111">
        <f>'SHOOT WK7'!I7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WK7'!O6+'SHOOT WK8'!N6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WK7'!R6+'SHOOT WK8'!Q6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WK7'!O7+'SHOOT WK8'!N7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WK7'!R7+'SHOOT WK8'!Q7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WK7'!O8+'SHOOT WK8'!N8</f>
        <v>0</v>
      </c>
      <c r="P8" s="33">
        <f t="shared" si="2"/>
        <v>0</v>
      </c>
      <c r="Q8" s="34">
        <f t="shared" si="3"/>
        <v>0</v>
      </c>
      <c r="R8" s="34">
        <f>'SHOOT WK7'!R8+'SHOOT WK8'!Q8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WK7'!O9+'SHOOT WK8'!N9</f>
        <v>0</v>
      </c>
      <c r="P9" s="33">
        <f t="shared" si="2"/>
        <v>0</v>
      </c>
      <c r="Q9" s="34">
        <f t="shared" si="3"/>
        <v>0</v>
      </c>
      <c r="R9" s="34">
        <f>'SHOOT WK7'!R9+'SHOOT WK8'!Q9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WK7'!O10+'SHOOT WK8'!N10</f>
        <v>0</v>
      </c>
      <c r="P10" s="33">
        <f t="shared" si="2"/>
        <v>0</v>
      </c>
      <c r="Q10" s="34">
        <f t="shared" si="3"/>
        <v>0</v>
      </c>
      <c r="R10" s="34">
        <f>'SHOOT WK7'!R10+'SHOOT WK8'!Q10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WK7'!O11+'SHOOT WK8'!N11</f>
        <v>0</v>
      </c>
      <c r="P11" s="33">
        <f t="shared" si="2"/>
        <v>0</v>
      </c>
      <c r="Q11" s="34">
        <f t="shared" si="3"/>
        <v>0</v>
      </c>
      <c r="R11" s="34">
        <f>'SHOOT WK7'!R11+'SHOOT WK8'!Q11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WK7'!O12+'SHOOT WK8'!N12</f>
        <v>0</v>
      </c>
      <c r="P12" s="33">
        <f t="shared" si="2"/>
        <v>0</v>
      </c>
      <c r="Q12" s="34">
        <f t="shared" si="3"/>
        <v>0</v>
      </c>
      <c r="R12" s="34">
        <f>'SHOOT WK7'!R12+'SHOOT WK8'!Q12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WK7'!I13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WK7'!O13+'SHOOT WK8'!N13</f>
        <v>0</v>
      </c>
      <c r="P13" s="33">
        <f t="shared" si="2"/>
        <v>0</v>
      </c>
      <c r="Q13" s="34">
        <f t="shared" si="3"/>
        <v>0</v>
      </c>
      <c r="R13" s="34">
        <f>'SHOOT WK7'!R13+'SHOOT WK8'!Q13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WK7'!I14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WK7'!O14+'SHOOT WK8'!N14</f>
        <v>0</v>
      </c>
      <c r="P14" s="33">
        <f t="shared" si="2"/>
        <v>0</v>
      </c>
      <c r="Q14" s="34">
        <f t="shared" si="3"/>
        <v>0</v>
      </c>
      <c r="R14" s="34">
        <f>'SHOOT WK7'!R14+'SHOOT WK8'!Q14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WK7'!I15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WK7'!I16</f>
        <v>0</v>
      </c>
      <c r="I16" s="31">
        <f t="shared" ref="I16:I19" si="5">SUM(G16:H16)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WK7'!I17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WK7'!I18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WK7'!I19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WK7'!I20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WK7'!I22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conditionalFormatting sqref="J2:J3 J26:J28 J32 G32 G13:G14 G22:G24 I22:I24 I13:I14 I16:I20 G16:G20 N6:O14 Q6:R12 Q13:Q14 R13:R15">
    <cfRule type="cellIs" dxfId="155" priority="35" stopIfTrue="1" operator="lessThan">
      <formula>0</formula>
    </cfRule>
  </conditionalFormatting>
  <conditionalFormatting sqref="H13:H14 H22:H24 H16:H20">
    <cfRule type="cellIs" dxfId="154" priority="28" stopIfTrue="1" operator="lessThan">
      <formula>0</formula>
    </cfRule>
  </conditionalFormatting>
  <conditionalFormatting sqref="P31">
    <cfRule type="cellIs" dxfId="153" priority="30" stopIfTrue="1" operator="lessThan">
      <formula>0</formula>
    </cfRule>
  </conditionalFormatting>
  <conditionalFormatting sqref="K31">
    <cfRule type="cellIs" dxfId="152" priority="29" stopIfTrue="1" operator="lessThan">
      <formula>0</formula>
    </cfRule>
  </conditionalFormatting>
  <conditionalFormatting sqref="I34">
    <cfRule type="cellIs" dxfId="151" priority="23" stopIfTrue="1" operator="lessThan">
      <formula>0</formula>
    </cfRule>
  </conditionalFormatting>
  <conditionalFormatting sqref="G15:I15">
    <cfRule type="cellIs" dxfId="150" priority="17" stopIfTrue="1" operator="lessThan">
      <formula>0</formula>
    </cfRule>
  </conditionalFormatting>
  <conditionalFormatting sqref="N15:O15 Q15:R15">
    <cfRule type="cellIs" dxfId="149" priority="16" stopIfTrue="1" operator="lessThan">
      <formula>0</formula>
    </cfRule>
  </conditionalFormatting>
  <conditionalFormatting sqref="Q15:R15">
    <cfRule type="cellIs" dxfId="148" priority="14" stopIfTrue="1" operator="lessThan">
      <formula>0</formula>
    </cfRule>
  </conditionalFormatting>
  <conditionalFormatting sqref="O15">
    <cfRule type="cellIs" dxfId="147" priority="13" stopIfTrue="1" operator="lessThan">
      <formula>0</formula>
    </cfRule>
  </conditionalFormatting>
  <conditionalFormatting sqref="J35 J38 J50:J52 J40:J42 J45:J46 J54 J57:J98">
    <cfRule type="cellIs" dxfId="146" priority="12" stopIfTrue="1" operator="lessThan">
      <formula>0</formula>
    </cfRule>
  </conditionalFormatting>
  <conditionalFormatting sqref="J36">
    <cfRule type="cellIs" dxfId="145" priority="11" stopIfTrue="1" operator="lessThan">
      <formula>0</formula>
    </cfRule>
  </conditionalFormatting>
  <conditionalFormatting sqref="J37">
    <cfRule type="cellIs" dxfId="144" priority="10" stopIfTrue="1" operator="lessThan">
      <formula>0</formula>
    </cfRule>
  </conditionalFormatting>
  <conditionalFormatting sqref="J49">
    <cfRule type="cellIs" dxfId="143" priority="9" stopIfTrue="1" operator="lessThan">
      <formula>0</formula>
    </cfRule>
  </conditionalFormatting>
  <conditionalFormatting sqref="J39">
    <cfRule type="cellIs" dxfId="142" priority="8" stopIfTrue="1" operator="lessThan">
      <formula>0</formula>
    </cfRule>
  </conditionalFormatting>
  <conditionalFormatting sqref="J43">
    <cfRule type="cellIs" dxfId="141" priority="7" stopIfTrue="1" operator="lessThan">
      <formula>0</formula>
    </cfRule>
  </conditionalFormatting>
  <conditionalFormatting sqref="J44">
    <cfRule type="cellIs" dxfId="140" priority="6" stopIfTrue="1" operator="lessThan">
      <formula>0</formula>
    </cfRule>
  </conditionalFormatting>
  <conditionalFormatting sqref="J47">
    <cfRule type="cellIs" dxfId="139" priority="5" stopIfTrue="1" operator="lessThan">
      <formula>0</formula>
    </cfRule>
  </conditionalFormatting>
  <conditionalFormatting sqref="J48">
    <cfRule type="cellIs" dxfId="138" priority="4" stopIfTrue="1" operator="lessThan">
      <formula>0</formula>
    </cfRule>
  </conditionalFormatting>
  <conditionalFormatting sqref="J53">
    <cfRule type="cellIs" dxfId="137" priority="3" stopIfTrue="1" operator="lessThan">
      <formula>0</formula>
    </cfRule>
  </conditionalFormatting>
  <conditionalFormatting sqref="J55">
    <cfRule type="cellIs" dxfId="136" priority="2" stopIfTrue="1" operator="lessThan">
      <formula>0</formula>
    </cfRule>
  </conditionalFormatting>
  <conditionalFormatting sqref="J56">
    <cfRule type="cellIs" dxfId="135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8" tint="-0.499984740745262"/>
    <pageSetUpPr fitToPage="1"/>
  </sheetPr>
  <dimension ref="A1:IW962"/>
  <sheetViews>
    <sheetView zoomScale="140" zoomScaleNormal="14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3.332031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WK7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WK6'!D8</f>
        <v>0</v>
      </c>
      <c r="F5" s="108" t="s">
        <v>38</v>
      </c>
      <c r="G5" s="109"/>
      <c r="H5" s="110"/>
      <c r="I5" s="111">
        <f>'SHOOT WK6'!I7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WK6'!O6+'SHOOT WK7'!N6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WK6'!R6+'SHOOT WK7'!Q6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WK6'!O7+'SHOOT WK7'!N7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WK6'!R7+'SHOOT WK7'!Q7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WK6'!O8+'SHOOT WK7'!N8</f>
        <v>0</v>
      </c>
      <c r="P8" s="33">
        <f t="shared" si="2"/>
        <v>0</v>
      </c>
      <c r="Q8" s="34">
        <f t="shared" si="3"/>
        <v>0</v>
      </c>
      <c r="R8" s="34">
        <f>'SHOOT WK6'!R8+'SHOOT WK7'!Q8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WK6'!O9+'SHOOT WK7'!N9</f>
        <v>0</v>
      </c>
      <c r="P9" s="33">
        <f t="shared" si="2"/>
        <v>0</v>
      </c>
      <c r="Q9" s="34">
        <f t="shared" si="3"/>
        <v>0</v>
      </c>
      <c r="R9" s="34">
        <f>'SHOOT WK6'!R9+'SHOOT WK7'!Q9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WK6'!O10+'SHOOT WK7'!N10</f>
        <v>0</v>
      </c>
      <c r="P10" s="33">
        <f t="shared" si="2"/>
        <v>0</v>
      </c>
      <c r="Q10" s="34">
        <f t="shared" si="3"/>
        <v>0</v>
      </c>
      <c r="R10" s="34">
        <f>'SHOOT WK6'!R10+'SHOOT WK7'!Q10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WK6'!O11+'SHOOT WK7'!N11</f>
        <v>0</v>
      </c>
      <c r="P11" s="33">
        <f t="shared" si="2"/>
        <v>0</v>
      </c>
      <c r="Q11" s="34">
        <f t="shared" si="3"/>
        <v>0</v>
      </c>
      <c r="R11" s="34">
        <f>'SHOOT WK6'!R11+'SHOOT WK7'!Q11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WK6'!O12+'SHOOT WK7'!N12</f>
        <v>0</v>
      </c>
      <c r="P12" s="33">
        <f t="shared" si="2"/>
        <v>0</v>
      </c>
      <c r="Q12" s="34">
        <f t="shared" si="3"/>
        <v>0</v>
      </c>
      <c r="R12" s="34">
        <f>'SHOOT WK6'!R12+'SHOOT WK7'!Q12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WK6'!I13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WK6'!O13+'SHOOT WK7'!N13</f>
        <v>0</v>
      </c>
      <c r="P13" s="33">
        <f t="shared" si="2"/>
        <v>0</v>
      </c>
      <c r="Q13" s="34">
        <f t="shared" si="3"/>
        <v>0</v>
      </c>
      <c r="R13" s="34">
        <f>'SHOOT WK6'!R13+'SHOOT WK7'!Q13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WK6'!I14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WK6'!O14+'SHOOT WK7'!N14</f>
        <v>0</v>
      </c>
      <c r="P14" s="33">
        <f t="shared" si="2"/>
        <v>0</v>
      </c>
      <c r="Q14" s="34">
        <f t="shared" si="3"/>
        <v>0</v>
      </c>
      <c r="R14" s="34">
        <f>'SHOOT WK6'!R14+'SHOOT WK7'!Q14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WK6'!I15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WK6'!I16</f>
        <v>0</v>
      </c>
      <c r="I16" s="31">
        <f t="shared" ref="I16:I19" si="5">SUM(G16:H16)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WK6'!I17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WK6'!I18</f>
        <v>0</v>
      </c>
      <c r="I18" s="32">
        <f t="shared" si="5"/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WK6'!I19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WK6'!I20</f>
        <v>0</v>
      </c>
      <c r="I20" s="65">
        <f>SUM(I13:I19)</f>
        <v>0</v>
      </c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WK6'!I22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conditionalFormatting sqref="J2:J3 J26:J28 J32 G32 G13:G14 G22:G24 I22:I24 I13:I14 I16:I20 G16:G20 N6:O14 Q6:R11 Q12:Q14 R12:R15">
    <cfRule type="cellIs" dxfId="134" priority="35" stopIfTrue="1" operator="lessThan">
      <formula>0</formula>
    </cfRule>
  </conditionalFormatting>
  <conditionalFormatting sqref="H13:H14 H22:H24 H16:H20">
    <cfRule type="cellIs" dxfId="133" priority="28" stopIfTrue="1" operator="lessThan">
      <formula>0</formula>
    </cfRule>
  </conditionalFormatting>
  <conditionalFormatting sqref="P31">
    <cfRule type="cellIs" dxfId="132" priority="30" stopIfTrue="1" operator="lessThan">
      <formula>0</formula>
    </cfRule>
  </conditionalFormatting>
  <conditionalFormatting sqref="K31">
    <cfRule type="cellIs" dxfId="131" priority="29" stopIfTrue="1" operator="lessThan">
      <formula>0</formula>
    </cfRule>
  </conditionalFormatting>
  <conditionalFormatting sqref="I34">
    <cfRule type="cellIs" dxfId="130" priority="23" stopIfTrue="1" operator="lessThan">
      <formula>0</formula>
    </cfRule>
  </conditionalFormatting>
  <conditionalFormatting sqref="G15:I15">
    <cfRule type="cellIs" dxfId="129" priority="17" stopIfTrue="1" operator="lessThan">
      <formula>0</formula>
    </cfRule>
  </conditionalFormatting>
  <conditionalFormatting sqref="N15:O15 Q15:R15">
    <cfRule type="cellIs" dxfId="128" priority="16" stopIfTrue="1" operator="lessThan">
      <formula>0</formula>
    </cfRule>
  </conditionalFormatting>
  <conditionalFormatting sqref="Q15:R15">
    <cfRule type="cellIs" dxfId="127" priority="14" stopIfTrue="1" operator="lessThan">
      <formula>0</formula>
    </cfRule>
  </conditionalFormatting>
  <conditionalFormatting sqref="O15">
    <cfRule type="cellIs" dxfId="126" priority="13" stopIfTrue="1" operator="lessThan">
      <formula>0</formula>
    </cfRule>
  </conditionalFormatting>
  <conditionalFormatting sqref="J35 J38 J50:J52 J40:J42 J45:J46 J54 J57:J98">
    <cfRule type="cellIs" dxfId="125" priority="12" stopIfTrue="1" operator="lessThan">
      <formula>0</formula>
    </cfRule>
  </conditionalFormatting>
  <conditionalFormatting sqref="J36">
    <cfRule type="cellIs" dxfId="124" priority="11" stopIfTrue="1" operator="lessThan">
      <formula>0</formula>
    </cfRule>
  </conditionalFormatting>
  <conditionalFormatting sqref="J37">
    <cfRule type="cellIs" dxfId="123" priority="10" stopIfTrue="1" operator="lessThan">
      <formula>0</formula>
    </cfRule>
  </conditionalFormatting>
  <conditionalFormatting sqref="J49">
    <cfRule type="cellIs" dxfId="122" priority="9" stopIfTrue="1" operator="lessThan">
      <formula>0</formula>
    </cfRule>
  </conditionalFormatting>
  <conditionalFormatting sqref="J39">
    <cfRule type="cellIs" dxfId="121" priority="8" stopIfTrue="1" operator="lessThan">
      <formula>0</formula>
    </cfRule>
  </conditionalFormatting>
  <conditionalFormatting sqref="J43">
    <cfRule type="cellIs" dxfId="120" priority="7" stopIfTrue="1" operator="lessThan">
      <formula>0</formula>
    </cfRule>
  </conditionalFormatting>
  <conditionalFormatting sqref="J44">
    <cfRule type="cellIs" dxfId="119" priority="6" stopIfTrue="1" operator="lessThan">
      <formula>0</formula>
    </cfRule>
  </conditionalFormatting>
  <conditionalFormatting sqref="J47">
    <cfRule type="cellIs" dxfId="118" priority="5" stopIfTrue="1" operator="lessThan">
      <formula>0</formula>
    </cfRule>
  </conditionalFormatting>
  <conditionalFormatting sqref="J48">
    <cfRule type="cellIs" dxfId="117" priority="4" stopIfTrue="1" operator="lessThan">
      <formula>0</formula>
    </cfRule>
  </conditionalFormatting>
  <conditionalFormatting sqref="J53">
    <cfRule type="cellIs" dxfId="116" priority="3" stopIfTrue="1" operator="lessThan">
      <formula>0</formula>
    </cfRule>
  </conditionalFormatting>
  <conditionalFormatting sqref="J55">
    <cfRule type="cellIs" dxfId="115" priority="2" stopIfTrue="1" operator="lessThan">
      <formula>0</formula>
    </cfRule>
  </conditionalFormatting>
  <conditionalFormatting sqref="J56">
    <cfRule type="cellIs" dxfId="114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-0.499984740745262"/>
    <pageSetUpPr fitToPage="1"/>
  </sheetPr>
  <dimension ref="A1:IW962"/>
  <sheetViews>
    <sheetView zoomScale="160" zoomScaleNormal="160" workbookViewId="0">
      <selection activeCell="A6" sqref="A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112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WK6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WK5'!D8</f>
        <v>0</v>
      </c>
      <c r="F5" s="108" t="s">
        <v>38</v>
      </c>
      <c r="G5" s="109"/>
      <c r="H5" s="110"/>
      <c r="I5" s="111">
        <f>'SHOOT WK5'!I7</f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83</v>
      </c>
      <c r="L6" s="18" t="s">
        <v>92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WK5'!O6+'SHOOT WK6'!N6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WK5'!R6+'SHOOT WK6'!Q6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84</v>
      </c>
      <c r="L7" s="18" t="s">
        <v>93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WK5'!O7+'SHOOT WK6'!N7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WK5'!R7+'SHOOT WK6'!Q7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 t="s">
        <v>94</v>
      </c>
      <c r="M8" s="33">
        <f t="shared" si="0"/>
        <v>0</v>
      </c>
      <c r="N8" s="34">
        <f t="shared" si="1"/>
        <v>0</v>
      </c>
      <c r="O8" s="34">
        <f>'SHOOT WK5'!O8+'SHOOT WK6'!N8</f>
        <v>0</v>
      </c>
      <c r="P8" s="33">
        <f t="shared" si="2"/>
        <v>0</v>
      </c>
      <c r="Q8" s="34">
        <f t="shared" si="3"/>
        <v>0</v>
      </c>
      <c r="R8" s="34">
        <f>'SHOOT WK5'!R8+'SHOOT WK6'!Q8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 t="s">
        <v>95</v>
      </c>
      <c r="M9" s="33">
        <f t="shared" si="0"/>
        <v>0</v>
      </c>
      <c r="N9" s="34">
        <f t="shared" si="1"/>
        <v>0</v>
      </c>
      <c r="O9" s="34">
        <f>'SHOOT WK5'!O9+'SHOOT WK6'!N9</f>
        <v>0</v>
      </c>
      <c r="P9" s="33">
        <f t="shared" si="2"/>
        <v>0</v>
      </c>
      <c r="Q9" s="34">
        <f t="shared" si="3"/>
        <v>0</v>
      </c>
      <c r="R9" s="34">
        <f>'SHOOT WK5'!R9+'SHOOT WK6'!Q9</f>
        <v>0</v>
      </c>
    </row>
    <row r="10" spans="1:257" ht="16" customHeight="1" x14ac:dyDescent="0.2">
      <c r="K10" s="18" t="s">
        <v>87</v>
      </c>
      <c r="L10" s="18" t="s">
        <v>96</v>
      </c>
      <c r="M10" s="33">
        <f t="shared" si="0"/>
        <v>0</v>
      </c>
      <c r="N10" s="34">
        <f t="shared" si="1"/>
        <v>0</v>
      </c>
      <c r="O10" s="34">
        <f>'SHOOT WK5'!O10+'SHOOT WK6'!N10</f>
        <v>0</v>
      </c>
      <c r="P10" s="33">
        <f t="shared" si="2"/>
        <v>0</v>
      </c>
      <c r="Q10" s="34">
        <f t="shared" si="3"/>
        <v>0</v>
      </c>
      <c r="R10" s="34">
        <f>'SHOOT WK5'!R10+'SHOOT WK6'!Q10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 t="s">
        <v>97</v>
      </c>
      <c r="M11" s="33">
        <f t="shared" si="0"/>
        <v>0</v>
      </c>
      <c r="N11" s="34">
        <f t="shared" si="1"/>
        <v>0</v>
      </c>
      <c r="O11" s="34">
        <f>'SHOOT WK5'!O11+'SHOOT WK6'!N11</f>
        <v>0</v>
      </c>
      <c r="P11" s="33">
        <f t="shared" si="2"/>
        <v>0</v>
      </c>
      <c r="Q11" s="34">
        <f t="shared" si="3"/>
        <v>0</v>
      </c>
      <c r="R11" s="34">
        <f>'SHOOT WK5'!R11+'SHOOT WK6'!Q11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 t="s">
        <v>98</v>
      </c>
      <c r="M12" s="33">
        <f t="shared" si="0"/>
        <v>0</v>
      </c>
      <c r="N12" s="34">
        <f t="shared" si="1"/>
        <v>0</v>
      </c>
      <c r="O12" s="34">
        <f>'SHOOT WK5'!O12+'SHOOT WK6'!N12</f>
        <v>0</v>
      </c>
      <c r="P12" s="33">
        <f t="shared" si="2"/>
        <v>0</v>
      </c>
      <c r="Q12" s="34">
        <f t="shared" si="3"/>
        <v>0</v>
      </c>
      <c r="R12" s="34">
        <f>'SHOOT WK5'!R12+'SHOOT WK6'!Q12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WK5'!I13</f>
        <v>0</v>
      </c>
      <c r="I13" s="31">
        <f>SUM(G13:H13)</f>
        <v>0</v>
      </c>
      <c r="K13" s="18" t="s">
        <v>90</v>
      </c>
      <c r="L13" s="18" t="s">
        <v>99</v>
      </c>
      <c r="M13" s="33">
        <f t="shared" si="0"/>
        <v>0</v>
      </c>
      <c r="N13" s="34">
        <f t="shared" si="1"/>
        <v>0</v>
      </c>
      <c r="O13" s="34">
        <f>'SHOOT WK5'!O13+'SHOOT WK6'!N13</f>
        <v>0</v>
      </c>
      <c r="P13" s="33">
        <f t="shared" si="2"/>
        <v>0</v>
      </c>
      <c r="Q13" s="34">
        <f t="shared" si="3"/>
        <v>0</v>
      </c>
      <c r="R13" s="34">
        <f>'SHOOT WK5'!R13+'SHOOT WK6'!Q13</f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WK5'!I14</f>
        <v>0</v>
      </c>
      <c r="I14" s="31">
        <f>SUM(G14:H14)</f>
        <v>0</v>
      </c>
      <c r="K14" s="18" t="s">
        <v>91</v>
      </c>
      <c r="L14" s="18" t="s">
        <v>70</v>
      </c>
      <c r="M14" s="33">
        <f t="shared" si="0"/>
        <v>0</v>
      </c>
      <c r="N14" s="34">
        <f t="shared" si="1"/>
        <v>0</v>
      </c>
      <c r="O14" s="34">
        <f>'SHOOT WK5'!O14+'SHOOT WK6'!N14</f>
        <v>0</v>
      </c>
      <c r="P14" s="33">
        <f t="shared" si="2"/>
        <v>0</v>
      </c>
      <c r="Q14" s="34">
        <f t="shared" si="3"/>
        <v>0</v>
      </c>
      <c r="R14" s="34">
        <f>'SHOOT WK5'!R14+'SHOOT WK6'!Q14</f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WK5'!I15</f>
        <v>0</v>
      </c>
      <c r="I15" s="31">
        <f>SUM(G15:H15)</f>
        <v>0</v>
      </c>
      <c r="K15" s="18" t="s">
        <v>100</v>
      </c>
      <c r="L15" s="18" t="s">
        <v>106</v>
      </c>
      <c r="M15" s="33">
        <f t="shared" ref="M15:M20" si="4">COUNTIFS($R$36:$R$996, L15, $I$36:$I$996, "&lt;&gt;AC", $I$36:$I$996, "&lt;&gt;BU")</f>
        <v>0</v>
      </c>
      <c r="N15" s="34">
        <f t="shared" ref="N15:N20" si="5">SUMIFS($J$36:$J$996, $R$36:$R$996, L15, $I$36:$I$996, "&lt;&gt;AC", $I$36:$I$996, "&lt;&gt;BU")</f>
        <v>0</v>
      </c>
      <c r="O15" s="34">
        <f>'SHOOT WK5'!O15+'SHOOT WK6'!N15</f>
        <v>0</v>
      </c>
      <c r="P15" s="33">
        <f t="shared" ref="P15:P20" si="6">COUNTIFS($R$36:$R$996, L15, $I$36:$I$996, "AC")</f>
        <v>0</v>
      </c>
      <c r="Q15" s="34">
        <f t="shared" ref="Q15:Q20" si="7">SUMIFS($J$36:$J$996, $R$36:$R$996, L15, $I$36:$I$996, "AC")</f>
        <v>0</v>
      </c>
      <c r="R15" s="34">
        <f>'SHOOT WK5'!R15+'SHOOT WK6'!Q15</f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WK5'!I16</f>
        <v>0</v>
      </c>
      <c r="I16" s="31">
        <f t="shared" ref="I16:I19" si="8">SUM(G16:H16)</f>
        <v>0</v>
      </c>
      <c r="K16" s="18" t="s">
        <v>101</v>
      </c>
      <c r="L16" s="18" t="s">
        <v>107</v>
      </c>
      <c r="M16" s="33">
        <f t="shared" si="4"/>
        <v>0</v>
      </c>
      <c r="N16" s="34">
        <f t="shared" si="5"/>
        <v>0</v>
      </c>
      <c r="O16" s="34">
        <f>'SHOOT WK5'!O16+'SHOOT WK6'!N16</f>
        <v>0</v>
      </c>
      <c r="P16" s="33">
        <f t="shared" si="6"/>
        <v>0</v>
      </c>
      <c r="Q16" s="34">
        <f t="shared" si="7"/>
        <v>0</v>
      </c>
      <c r="R16" s="34">
        <f>'SHOOT WK5'!R16+'SHOOT WK6'!Q16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WK5'!I17</f>
        <v>0</v>
      </c>
      <c r="I17" s="31">
        <f t="shared" si="8"/>
        <v>0</v>
      </c>
      <c r="K17" s="18" t="s">
        <v>102</v>
      </c>
      <c r="L17" s="18" t="s">
        <v>108</v>
      </c>
      <c r="M17" s="33">
        <f t="shared" si="4"/>
        <v>0</v>
      </c>
      <c r="N17" s="34">
        <f t="shared" si="5"/>
        <v>0</v>
      </c>
      <c r="O17" s="34">
        <f>'SHOOT WK5'!O17+'SHOOT WK6'!N17</f>
        <v>0</v>
      </c>
      <c r="P17" s="33">
        <f t="shared" si="6"/>
        <v>0</v>
      </c>
      <c r="Q17" s="34">
        <f t="shared" si="7"/>
        <v>0</v>
      </c>
      <c r="R17" s="34">
        <f>'SHOOT WK5'!R17+'SHOOT WK6'!Q17</f>
        <v>0</v>
      </c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2">
        <f>'SHOOT WK5'!I18</f>
        <v>0</v>
      </c>
      <c r="I18" s="32">
        <f t="shared" si="8"/>
        <v>0</v>
      </c>
      <c r="K18" s="18" t="s">
        <v>103</v>
      </c>
      <c r="L18" s="18" t="s">
        <v>109</v>
      </c>
      <c r="M18" s="33">
        <f t="shared" si="4"/>
        <v>0</v>
      </c>
      <c r="N18" s="34">
        <f t="shared" si="5"/>
        <v>0</v>
      </c>
      <c r="O18" s="34">
        <f>'SHOOT WK5'!O18+'SHOOT WK6'!N18</f>
        <v>0</v>
      </c>
      <c r="P18" s="33">
        <f t="shared" si="6"/>
        <v>0</v>
      </c>
      <c r="Q18" s="34">
        <f t="shared" si="7"/>
        <v>0</v>
      </c>
      <c r="R18" s="34">
        <f>'SHOOT WK5'!R18+'SHOOT WK6'!Q18</f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64">
        <f>'SHOOT WK5'!I19</f>
        <v>0</v>
      </c>
      <c r="I19" s="64">
        <f t="shared" si="8"/>
        <v>0</v>
      </c>
      <c r="K19" s="18" t="s">
        <v>104</v>
      </c>
      <c r="L19" s="18" t="s">
        <v>110</v>
      </c>
      <c r="M19" s="33">
        <f t="shared" si="4"/>
        <v>0</v>
      </c>
      <c r="N19" s="34">
        <f t="shared" si="5"/>
        <v>0</v>
      </c>
      <c r="O19" s="34">
        <f>'SHOOT WK5'!O19+'SHOOT WK6'!N19</f>
        <v>0</v>
      </c>
      <c r="P19" s="33">
        <f t="shared" si="6"/>
        <v>0</v>
      </c>
      <c r="Q19" s="34">
        <f t="shared" si="7"/>
        <v>0</v>
      </c>
      <c r="R19" s="34">
        <f>'SHOOT WK5'!R19+'SHOOT WK6'!Q19</f>
        <v>0</v>
      </c>
    </row>
    <row r="20" spans="1:18" ht="16" customHeight="1" thickTop="1" thickBot="1" x14ac:dyDescent="0.3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WK5'!I20</f>
        <v>0</v>
      </c>
      <c r="I20" s="65">
        <f>SUM(I13:I19)</f>
        <v>0</v>
      </c>
      <c r="K20" s="18" t="s">
        <v>105</v>
      </c>
      <c r="L20" s="18" t="s">
        <v>111</v>
      </c>
      <c r="M20" s="33">
        <f t="shared" si="4"/>
        <v>0</v>
      </c>
      <c r="N20" s="34">
        <f t="shared" si="5"/>
        <v>0</v>
      </c>
      <c r="O20" s="34">
        <f>'SHOOT WK5'!O20+'SHOOT WK6'!N20</f>
        <v>0</v>
      </c>
      <c r="P20" s="33">
        <f t="shared" si="6"/>
        <v>0</v>
      </c>
      <c r="Q20" s="34">
        <f t="shared" si="7"/>
        <v>0</v>
      </c>
      <c r="R20" s="34">
        <f>'SHOOT WK5'!R20+'SHOOT WK6'!Q20</f>
        <v>0</v>
      </c>
    </row>
    <row r="21" spans="1:18" ht="16" customHeight="1" thickTop="1" x14ac:dyDescent="0.25">
      <c r="A21" s="66"/>
      <c r="B21" s="66"/>
      <c r="C21" s="66"/>
      <c r="D21" s="66"/>
      <c r="E21" s="66"/>
      <c r="F21" s="66"/>
      <c r="G21" s="66"/>
      <c r="H21" s="66"/>
      <c r="I21" s="66"/>
      <c r="K21" s="81" t="s">
        <v>0</v>
      </c>
      <c r="L21" s="82"/>
      <c r="M21" s="84">
        <f t="shared" ref="M21:R21" si="9">SUM(M6:M14)</f>
        <v>0</v>
      </c>
      <c r="N21" s="65">
        <f t="shared" si="9"/>
        <v>0</v>
      </c>
      <c r="O21" s="65">
        <f t="shared" si="9"/>
        <v>0</v>
      </c>
      <c r="P21" s="84">
        <f t="shared" si="9"/>
        <v>0</v>
      </c>
      <c r="Q21" s="65">
        <f t="shared" si="9"/>
        <v>0</v>
      </c>
      <c r="R21" s="65">
        <f t="shared" si="9"/>
        <v>0</v>
      </c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WK5'!I22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49"/>
      <c r="G27" s="250"/>
      <c r="H27" s="250"/>
      <c r="I27" s="251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52"/>
      <c r="G28" s="253"/>
      <c r="H28" s="253"/>
      <c r="I28" s="254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52"/>
      <c r="G29" s="253"/>
      <c r="H29" s="253"/>
      <c r="I29" s="254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55"/>
      <c r="G30" s="256"/>
      <c r="H30" s="256"/>
      <c r="I30" s="257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13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13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104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55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89:H89"/>
    <mergeCell ref="F90:H90"/>
    <mergeCell ref="F91:H91"/>
    <mergeCell ref="F86:H86"/>
    <mergeCell ref="F87:H87"/>
    <mergeCell ref="F88:H88"/>
    <mergeCell ref="K86:P86"/>
    <mergeCell ref="K87:P87"/>
    <mergeCell ref="K88:P88"/>
    <mergeCell ref="K89:P89"/>
    <mergeCell ref="K90:P90"/>
    <mergeCell ref="K91:P91"/>
    <mergeCell ref="F83:H83"/>
    <mergeCell ref="F84:H84"/>
    <mergeCell ref="F85:H85"/>
    <mergeCell ref="F80:H80"/>
    <mergeCell ref="F81:H81"/>
    <mergeCell ref="F82:H82"/>
    <mergeCell ref="K80:P80"/>
    <mergeCell ref="K81:P81"/>
    <mergeCell ref="K82:P82"/>
    <mergeCell ref="K83:P83"/>
    <mergeCell ref="K84:P84"/>
    <mergeCell ref="K85:P85"/>
    <mergeCell ref="F77:H77"/>
    <mergeCell ref="F78:H78"/>
    <mergeCell ref="F79:H79"/>
    <mergeCell ref="F74:H74"/>
    <mergeCell ref="F75:H75"/>
    <mergeCell ref="F76:H76"/>
    <mergeCell ref="K74:P74"/>
    <mergeCell ref="K75:P75"/>
    <mergeCell ref="K76:P76"/>
    <mergeCell ref="K77:P77"/>
    <mergeCell ref="K78:P78"/>
    <mergeCell ref="K79:P79"/>
    <mergeCell ref="F71:H71"/>
    <mergeCell ref="F72:H72"/>
    <mergeCell ref="F73:H73"/>
    <mergeCell ref="F68:H68"/>
    <mergeCell ref="F69:H69"/>
    <mergeCell ref="F70:H70"/>
    <mergeCell ref="K68:P68"/>
    <mergeCell ref="K69:P69"/>
    <mergeCell ref="K70:P70"/>
    <mergeCell ref="K71:P71"/>
    <mergeCell ref="K72:P72"/>
    <mergeCell ref="K73:P73"/>
    <mergeCell ref="F65:H65"/>
    <mergeCell ref="F66:H66"/>
    <mergeCell ref="F67:H67"/>
    <mergeCell ref="F62:H62"/>
    <mergeCell ref="F63:H63"/>
    <mergeCell ref="F64:H64"/>
    <mergeCell ref="K62:P62"/>
    <mergeCell ref="K63:P63"/>
    <mergeCell ref="K64:P64"/>
    <mergeCell ref="K65:P65"/>
    <mergeCell ref="K66:P66"/>
    <mergeCell ref="K67:P67"/>
    <mergeCell ref="F59:H59"/>
    <mergeCell ref="F60:H60"/>
    <mergeCell ref="F61:H61"/>
    <mergeCell ref="F56:H56"/>
    <mergeCell ref="F57:H57"/>
    <mergeCell ref="F58:H58"/>
    <mergeCell ref="K56:P56"/>
    <mergeCell ref="K57:P57"/>
    <mergeCell ref="K58:P58"/>
    <mergeCell ref="K59:P59"/>
    <mergeCell ref="K60:P60"/>
    <mergeCell ref="K61:P61"/>
    <mergeCell ref="F53:H53"/>
    <mergeCell ref="F54:H54"/>
    <mergeCell ref="F55:H55"/>
    <mergeCell ref="F50:H50"/>
    <mergeCell ref="F51:H51"/>
    <mergeCell ref="F52:H52"/>
    <mergeCell ref="K50:P50"/>
    <mergeCell ref="K51:P51"/>
    <mergeCell ref="K52:P52"/>
    <mergeCell ref="K53:P53"/>
    <mergeCell ref="K54:P54"/>
    <mergeCell ref="K55:P55"/>
    <mergeCell ref="F47:H47"/>
    <mergeCell ref="F48:H48"/>
    <mergeCell ref="F49:H49"/>
    <mergeCell ref="F44:H44"/>
    <mergeCell ref="F45:H45"/>
    <mergeCell ref="F46:H46"/>
    <mergeCell ref="K44:P44"/>
    <mergeCell ref="K45:P45"/>
    <mergeCell ref="K46:P46"/>
    <mergeCell ref="K47:P47"/>
    <mergeCell ref="K48:P48"/>
    <mergeCell ref="K49:P49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7:H97"/>
    <mergeCell ref="K97:P97"/>
    <mergeCell ref="F98:H98"/>
    <mergeCell ref="K98:P98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</mergeCells>
  <phoneticPr fontId="11" type="noConversion"/>
  <conditionalFormatting sqref="J2:J3 J26:J28 J32 G32 G13:G14 G22:G24 I22:I24 I13:I14 I16:I20 G16:G20 R21 N6:O20 Q6:R20">
    <cfRule type="cellIs" dxfId="113" priority="42" stopIfTrue="1" operator="lessThan">
      <formula>0</formula>
    </cfRule>
  </conditionalFormatting>
  <conditionalFormatting sqref="H13:H14 H22:H24 H16:H20">
    <cfRule type="cellIs" dxfId="112" priority="35" stopIfTrue="1" operator="lessThan">
      <formula>0</formula>
    </cfRule>
  </conditionalFormatting>
  <conditionalFormatting sqref="P31">
    <cfRule type="cellIs" dxfId="111" priority="37" stopIfTrue="1" operator="lessThan">
      <formula>0</formula>
    </cfRule>
  </conditionalFormatting>
  <conditionalFormatting sqref="K31">
    <cfRule type="cellIs" dxfId="110" priority="36" stopIfTrue="1" operator="lessThan">
      <formula>0</formula>
    </cfRule>
  </conditionalFormatting>
  <conditionalFormatting sqref="I34">
    <cfRule type="cellIs" dxfId="109" priority="30" stopIfTrue="1" operator="lessThan">
      <formula>0</formula>
    </cfRule>
  </conditionalFormatting>
  <conditionalFormatting sqref="G15:I15">
    <cfRule type="cellIs" dxfId="108" priority="24" stopIfTrue="1" operator="lessThan">
      <formula>0</formula>
    </cfRule>
  </conditionalFormatting>
  <conditionalFormatting sqref="N21:O21 Q21:R21">
    <cfRule type="cellIs" dxfId="107" priority="23" stopIfTrue="1" operator="lessThan">
      <formula>0</formula>
    </cfRule>
  </conditionalFormatting>
  <conditionalFormatting sqref="Q21:R21">
    <cfRule type="cellIs" dxfId="106" priority="21" stopIfTrue="1" operator="lessThan">
      <formula>0</formula>
    </cfRule>
  </conditionalFormatting>
  <conditionalFormatting sqref="O21">
    <cfRule type="cellIs" dxfId="105" priority="20" stopIfTrue="1" operator="lessThan">
      <formula>0</formula>
    </cfRule>
  </conditionalFormatting>
  <conditionalFormatting sqref="J35 J38 J50:J52 J40:J42 J45:J46 J54 J57:J98">
    <cfRule type="cellIs" dxfId="104" priority="12" stopIfTrue="1" operator="lessThan">
      <formula>0</formula>
    </cfRule>
  </conditionalFormatting>
  <conditionalFormatting sqref="J36">
    <cfRule type="cellIs" dxfId="103" priority="11" stopIfTrue="1" operator="lessThan">
      <formula>0</formula>
    </cfRule>
  </conditionalFormatting>
  <conditionalFormatting sqref="J37">
    <cfRule type="cellIs" dxfId="102" priority="10" stopIfTrue="1" operator="lessThan">
      <formula>0</formula>
    </cfRule>
  </conditionalFormatting>
  <conditionalFormatting sqref="J49">
    <cfRule type="cellIs" dxfId="101" priority="9" stopIfTrue="1" operator="lessThan">
      <formula>0</formula>
    </cfRule>
  </conditionalFormatting>
  <conditionalFormatting sqref="J39">
    <cfRule type="cellIs" dxfId="100" priority="8" stopIfTrue="1" operator="lessThan">
      <formula>0</formula>
    </cfRule>
  </conditionalFormatting>
  <conditionalFormatting sqref="J43">
    <cfRule type="cellIs" dxfId="99" priority="7" stopIfTrue="1" operator="lessThan">
      <formula>0</formula>
    </cfRule>
  </conditionalFormatting>
  <conditionalFormatting sqref="J44">
    <cfRule type="cellIs" dxfId="98" priority="6" stopIfTrue="1" operator="lessThan">
      <formula>0</formula>
    </cfRule>
  </conditionalFormatting>
  <conditionalFormatting sqref="J47">
    <cfRule type="cellIs" dxfId="97" priority="5" stopIfTrue="1" operator="lessThan">
      <formula>0</formula>
    </cfRule>
  </conditionalFormatting>
  <conditionalFormatting sqref="J48">
    <cfRule type="cellIs" dxfId="96" priority="4" stopIfTrue="1" operator="lessThan">
      <formula>0</formula>
    </cfRule>
  </conditionalFormatting>
  <conditionalFormatting sqref="J53">
    <cfRule type="cellIs" dxfId="95" priority="3" stopIfTrue="1" operator="lessThan">
      <formula>0</formula>
    </cfRule>
  </conditionalFormatting>
  <conditionalFormatting sqref="J55">
    <cfRule type="cellIs" dxfId="94" priority="2" stopIfTrue="1" operator="lessThan">
      <formula>0</formula>
    </cfRule>
  </conditionalFormatting>
  <conditionalFormatting sqref="J56">
    <cfRule type="cellIs" dxfId="93" priority="1" stopIfTrue="1" operator="lessThan">
      <formula>0</formula>
    </cfRule>
  </conditionalFormatting>
  <printOptions horizontalCentered="1"/>
  <pageMargins left="0.25" right="0.25" top="1" bottom="0.75" header="0.04" footer="0.25"/>
  <pageSetup scale="75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8" tint="-0.499984740745262"/>
    <pageSetUpPr fitToPage="1"/>
  </sheetPr>
  <dimension ref="A1:IW960"/>
  <sheetViews>
    <sheetView zoomScale="160" zoomScaleNormal="160" workbookViewId="0">
      <selection activeCell="A6" sqref="A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112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WK5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WK4'!D8</f>
        <v>0</v>
      </c>
      <c r="F5" s="108" t="s">
        <v>38</v>
      </c>
      <c r="G5" s="109"/>
      <c r="H5" s="110"/>
      <c r="I5" s="111">
        <f>'SHOOT WK4'!I7</f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83</v>
      </c>
      <c r="L6" s="18" t="s">
        <v>92</v>
      </c>
      <c r="M6" s="33">
        <f t="shared" ref="M6:M14" si="0">COUNTIFS($R$36:$R$994, L6, $I$36:$I$994, "&lt;&gt;AC", $I$36:$I$994, "&lt;&gt;BU")</f>
        <v>0</v>
      </c>
      <c r="N6" s="34">
        <f t="shared" ref="N6:N14" si="1">SUMIFS($J$36:$J$994, $R$36:$R$994, L6, $I$36:$I$994, "&lt;&gt;AC", $I$36:$I$994, "&lt;&gt;BU")</f>
        <v>0</v>
      </c>
      <c r="O6" s="34">
        <f>'SHOOT WK4'!O6+'SHOOT WK5'!N6</f>
        <v>0</v>
      </c>
      <c r="P6" s="33">
        <f t="shared" ref="P6:P14" si="2">COUNTIFS($R$36:$R$994, L6, $I$36:$I$994, "AC")</f>
        <v>0</v>
      </c>
      <c r="Q6" s="34">
        <f t="shared" ref="Q6:Q14" si="3">SUMIFS($J$36:$J$994, $R$36:$R$994, L6, $I$36:$I$994, "AC")</f>
        <v>0</v>
      </c>
      <c r="R6" s="34">
        <f>'SHOOT WK4'!R6+'SHOOT WK5'!Q6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84</v>
      </c>
      <c r="L7" s="18" t="s">
        <v>93</v>
      </c>
      <c r="M7" s="33">
        <f t="shared" si="0"/>
        <v>0</v>
      </c>
      <c r="N7" s="34">
        <f t="shared" si="1"/>
        <v>0</v>
      </c>
      <c r="O7" s="34">
        <f>'SHOOT WK4'!O7+'SHOOT WK5'!N7</f>
        <v>0</v>
      </c>
      <c r="P7" s="33">
        <f t="shared" si="2"/>
        <v>0</v>
      </c>
      <c r="Q7" s="34">
        <f t="shared" si="3"/>
        <v>0</v>
      </c>
      <c r="R7" s="34">
        <f>'SHOOT WK4'!R7+'SHOOT WK5'!Q7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 t="s">
        <v>94</v>
      </c>
      <c r="M8" s="33">
        <f t="shared" si="0"/>
        <v>0</v>
      </c>
      <c r="N8" s="34">
        <f t="shared" si="1"/>
        <v>0</v>
      </c>
      <c r="O8" s="34">
        <f>'SHOOT WK4'!O8+'SHOOT WK5'!N8</f>
        <v>0</v>
      </c>
      <c r="P8" s="33">
        <f t="shared" si="2"/>
        <v>0</v>
      </c>
      <c r="Q8" s="34">
        <f t="shared" si="3"/>
        <v>0</v>
      </c>
      <c r="R8" s="34">
        <f>'SHOOT WK4'!R8+'SHOOT WK5'!Q8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 t="s">
        <v>95</v>
      </c>
      <c r="M9" s="33">
        <f t="shared" si="0"/>
        <v>0</v>
      </c>
      <c r="N9" s="34">
        <f t="shared" si="1"/>
        <v>0</v>
      </c>
      <c r="O9" s="34">
        <f>'SHOOT WK4'!O9+'SHOOT WK5'!N9</f>
        <v>0</v>
      </c>
      <c r="P9" s="33">
        <f t="shared" si="2"/>
        <v>0</v>
      </c>
      <c r="Q9" s="34">
        <f t="shared" si="3"/>
        <v>0</v>
      </c>
      <c r="R9" s="34">
        <f>'SHOOT WK4'!R9+'SHOOT WK5'!Q9</f>
        <v>0</v>
      </c>
    </row>
    <row r="10" spans="1:257" ht="16" customHeight="1" x14ac:dyDescent="0.2">
      <c r="K10" s="18" t="s">
        <v>87</v>
      </c>
      <c r="L10" s="18" t="s">
        <v>96</v>
      </c>
      <c r="M10" s="33">
        <f t="shared" si="0"/>
        <v>0</v>
      </c>
      <c r="N10" s="34">
        <f t="shared" si="1"/>
        <v>0</v>
      </c>
      <c r="O10" s="34">
        <f>'SHOOT WK4'!O10+'SHOOT WK5'!N10</f>
        <v>0</v>
      </c>
      <c r="P10" s="33">
        <f t="shared" si="2"/>
        <v>0</v>
      </c>
      <c r="Q10" s="34">
        <f t="shared" si="3"/>
        <v>0</v>
      </c>
      <c r="R10" s="34">
        <f>'SHOOT WK4'!R10+'SHOOT WK5'!Q10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 t="s">
        <v>97</v>
      </c>
      <c r="M11" s="33">
        <f t="shared" si="0"/>
        <v>0</v>
      </c>
      <c r="N11" s="34">
        <f t="shared" si="1"/>
        <v>0</v>
      </c>
      <c r="O11" s="34">
        <f>'SHOOT WK4'!O11+'SHOOT WK5'!N11</f>
        <v>0</v>
      </c>
      <c r="P11" s="33">
        <f t="shared" si="2"/>
        <v>0</v>
      </c>
      <c r="Q11" s="34">
        <f t="shared" si="3"/>
        <v>0</v>
      </c>
      <c r="R11" s="34">
        <f>'SHOOT WK4'!R11+'SHOOT WK5'!Q11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 t="s">
        <v>98</v>
      </c>
      <c r="M12" s="33">
        <f t="shared" si="0"/>
        <v>0</v>
      </c>
      <c r="N12" s="34">
        <f t="shared" si="1"/>
        <v>0</v>
      </c>
      <c r="O12" s="34">
        <f>'SHOOT WK4'!O12+'SHOOT WK5'!N12</f>
        <v>0</v>
      </c>
      <c r="P12" s="33">
        <f t="shared" si="2"/>
        <v>0</v>
      </c>
      <c r="Q12" s="34">
        <f t="shared" si="3"/>
        <v>0</v>
      </c>
      <c r="R12" s="34">
        <f>'SHOOT WK4'!R12+'SHOOT WK5'!Q12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COUNTIF(I36:I931,"BA")</f>
        <v>0</v>
      </c>
      <c r="G13" s="31">
        <f>SUMIF(I$36:I932,A13,J$36:J932)</f>
        <v>0</v>
      </c>
      <c r="H13" s="31">
        <f>'SHOOT WK4'!I13</f>
        <v>0</v>
      </c>
      <c r="I13" s="31">
        <f>SUM(G13:H13)</f>
        <v>0</v>
      </c>
      <c r="K13" s="18" t="s">
        <v>90</v>
      </c>
      <c r="L13" s="18" t="s">
        <v>99</v>
      </c>
      <c r="M13" s="33">
        <f t="shared" si="0"/>
        <v>0</v>
      </c>
      <c r="N13" s="34">
        <f t="shared" si="1"/>
        <v>0</v>
      </c>
      <c r="O13" s="34">
        <f>'SHOOT WK4'!O13+'SHOOT WK5'!N13</f>
        <v>0</v>
      </c>
      <c r="P13" s="33">
        <f t="shared" si="2"/>
        <v>0</v>
      </c>
      <c r="Q13" s="34">
        <f t="shared" si="3"/>
        <v>0</v>
      </c>
      <c r="R13" s="34">
        <f>'SHOOT WK4'!R13+'SHOOT WK5'!Q13</f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30">
        <f>COUNTIF(I36:I931,"BR")</f>
        <v>0</v>
      </c>
      <c r="G14" s="31">
        <f>SUMIF(I$36:I933,A14,J$36:J933)</f>
        <v>0</v>
      </c>
      <c r="H14" s="31">
        <f>'SHOOT WK4'!I14</f>
        <v>0</v>
      </c>
      <c r="I14" s="31">
        <f>SUM(G14:H14)</f>
        <v>0</v>
      </c>
      <c r="K14" s="18" t="s">
        <v>91</v>
      </c>
      <c r="L14" s="18" t="s">
        <v>70</v>
      </c>
      <c r="M14" s="33">
        <f t="shared" si="0"/>
        <v>0</v>
      </c>
      <c r="N14" s="34">
        <f t="shared" si="1"/>
        <v>0</v>
      </c>
      <c r="O14" s="34">
        <f>'SHOOT WK4'!O14+'SHOOT WK5'!N14</f>
        <v>0</v>
      </c>
      <c r="P14" s="33">
        <f t="shared" si="2"/>
        <v>0</v>
      </c>
      <c r="Q14" s="34">
        <f t="shared" si="3"/>
        <v>0</v>
      </c>
      <c r="R14" s="34">
        <f>'SHOOT WK4'!R14+'SHOOT WK5'!Q14</f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30">
        <f>COUNTIF(I36:I932,"BU")</f>
        <v>0</v>
      </c>
      <c r="G15" s="31">
        <f>SUMIF(I$36:I934,A15,J$36:J934)</f>
        <v>0</v>
      </c>
      <c r="H15" s="31">
        <f>'SHOOT WK4'!I15</f>
        <v>0</v>
      </c>
      <c r="I15" s="31">
        <f>SUM(G15:H15)</f>
        <v>0</v>
      </c>
      <c r="K15" s="18" t="s">
        <v>100</v>
      </c>
      <c r="L15" s="18" t="s">
        <v>106</v>
      </c>
      <c r="M15" s="33">
        <f t="shared" ref="M15:M20" si="4">COUNTIFS($R$36:$R$994, L15, $I$36:$I$994, "&lt;&gt;AC", $I$36:$I$994, "&lt;&gt;BU")</f>
        <v>0</v>
      </c>
      <c r="N15" s="34">
        <f t="shared" ref="N15:N20" si="5">SUMIFS($J$36:$J$994, $R$36:$R$994, L15, $I$36:$I$994, "&lt;&gt;AC", $I$36:$I$994, "&lt;&gt;BU")</f>
        <v>0</v>
      </c>
      <c r="O15" s="34">
        <f>'SHOOT WK4'!O15+'SHOOT WK5'!N15</f>
        <v>0</v>
      </c>
      <c r="P15" s="33">
        <f t="shared" ref="P15:P20" si="6">COUNTIFS($R$36:$R$994, L15, $I$36:$I$994, "AC")</f>
        <v>0</v>
      </c>
      <c r="Q15" s="34">
        <f t="shared" ref="Q15:Q20" si="7">SUMIFS($J$36:$J$994, $R$36:$R$994, L15, $I$36:$I$994, "AC")</f>
        <v>0</v>
      </c>
      <c r="R15" s="34">
        <f>'SHOOT WK4'!R15+'SHOOT WK5'!Q15</f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COUNTIF(I36:I931,"NS")</f>
        <v>0</v>
      </c>
      <c r="G16" s="31">
        <f>SUMIF(I$36:I935,A16,J$36:J935)</f>
        <v>0</v>
      </c>
      <c r="H16" s="31">
        <f>'SHOOT WK4'!I16</f>
        <v>0</v>
      </c>
      <c r="I16" s="31">
        <f t="shared" ref="I16:I19" si="8">SUM(G16:H16)</f>
        <v>0</v>
      </c>
      <c r="K16" s="18" t="s">
        <v>101</v>
      </c>
      <c r="L16" s="18" t="s">
        <v>107</v>
      </c>
      <c r="M16" s="33">
        <f t="shared" si="4"/>
        <v>0</v>
      </c>
      <c r="N16" s="34">
        <f t="shared" si="5"/>
        <v>0</v>
      </c>
      <c r="O16" s="34">
        <f>'SHOOT WK4'!O16+'SHOOT WK5'!N16</f>
        <v>0</v>
      </c>
      <c r="P16" s="33">
        <f t="shared" si="6"/>
        <v>0</v>
      </c>
      <c r="Q16" s="34">
        <f t="shared" si="7"/>
        <v>0</v>
      </c>
      <c r="R16" s="34">
        <f>'SHOOT WK4'!R16+'SHOOT WK5'!Q16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COUNTIF(I36:I931,"PF")</f>
        <v>0</v>
      </c>
      <c r="G17" s="31">
        <f>SUMIF(I$36:I936,A17,J$36:J936)</f>
        <v>0</v>
      </c>
      <c r="H17" s="31">
        <f>'SHOOT WK4'!I17</f>
        <v>0</v>
      </c>
      <c r="I17" s="31">
        <f t="shared" si="8"/>
        <v>0</v>
      </c>
      <c r="K17" s="18" t="s">
        <v>102</v>
      </c>
      <c r="L17" s="18" t="s">
        <v>108</v>
      </c>
      <c r="M17" s="33">
        <f t="shared" si="4"/>
        <v>0</v>
      </c>
      <c r="N17" s="34">
        <f t="shared" si="5"/>
        <v>0</v>
      </c>
      <c r="O17" s="34">
        <f>'SHOOT WK4'!O17+'SHOOT WK5'!N17</f>
        <v>0</v>
      </c>
      <c r="P17" s="33">
        <f t="shared" si="6"/>
        <v>0</v>
      </c>
      <c r="Q17" s="34">
        <f t="shared" si="7"/>
        <v>0</v>
      </c>
      <c r="R17" s="34">
        <f>'SHOOT WK4'!R17+'SHOOT WK5'!Q17</f>
        <v>0</v>
      </c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COUNTIF(I36:I931,"PS")</f>
        <v>0</v>
      </c>
      <c r="G18" s="32">
        <f>SUMIF(I$36:I937,A18,J$36:J937)</f>
        <v>0</v>
      </c>
      <c r="H18" s="32">
        <f>'SHOOT WK4'!I18</f>
        <v>0</v>
      </c>
      <c r="I18" s="32">
        <f t="shared" si="8"/>
        <v>0</v>
      </c>
      <c r="K18" s="18" t="s">
        <v>103</v>
      </c>
      <c r="L18" s="18" t="s">
        <v>109</v>
      </c>
      <c r="M18" s="33">
        <f t="shared" si="4"/>
        <v>0</v>
      </c>
      <c r="N18" s="34">
        <f t="shared" si="5"/>
        <v>0</v>
      </c>
      <c r="O18" s="34">
        <f>'SHOOT WK4'!O18+'SHOOT WK5'!N18</f>
        <v>0</v>
      </c>
      <c r="P18" s="33">
        <f t="shared" si="6"/>
        <v>0</v>
      </c>
      <c r="Q18" s="34">
        <f t="shared" si="7"/>
        <v>0</v>
      </c>
      <c r="R18" s="34">
        <f>'SHOOT WK4'!R18+'SHOOT WK5'!Q18</f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COUNTIF(I36:I931,"SR")</f>
        <v>0</v>
      </c>
      <c r="G19" s="64">
        <f>SUMIF(I$36:I938,A19,J$36:J938)</f>
        <v>0</v>
      </c>
      <c r="H19" s="64">
        <f>'SHOOT WK4'!I19</f>
        <v>0</v>
      </c>
      <c r="I19" s="64">
        <f t="shared" si="8"/>
        <v>0</v>
      </c>
      <c r="K19" s="18" t="s">
        <v>104</v>
      </c>
      <c r="L19" s="18" t="s">
        <v>110</v>
      </c>
      <c r="M19" s="33">
        <f t="shared" si="4"/>
        <v>0</v>
      </c>
      <c r="N19" s="34">
        <f t="shared" si="5"/>
        <v>0</v>
      </c>
      <c r="O19" s="34">
        <f>'SHOOT WK4'!O19+'SHOOT WK5'!N19</f>
        <v>0</v>
      </c>
      <c r="P19" s="33">
        <f t="shared" si="6"/>
        <v>0</v>
      </c>
      <c r="Q19" s="34">
        <f t="shared" si="7"/>
        <v>0</v>
      </c>
      <c r="R19" s="34">
        <f>'SHOOT WK4'!R19+'SHOOT WK5'!Q19</f>
        <v>0</v>
      </c>
    </row>
    <row r="20" spans="1:18" ht="16" customHeight="1" thickTop="1" thickBot="1" x14ac:dyDescent="0.3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WK4'!I20</f>
        <v>0</v>
      </c>
      <c r="I20" s="65">
        <f>SUM(I13:I19)</f>
        <v>0</v>
      </c>
      <c r="K20" s="18" t="s">
        <v>105</v>
      </c>
      <c r="L20" s="18" t="s">
        <v>111</v>
      </c>
      <c r="M20" s="33">
        <f t="shared" si="4"/>
        <v>0</v>
      </c>
      <c r="N20" s="34">
        <f t="shared" si="5"/>
        <v>0</v>
      </c>
      <c r="O20" s="34">
        <f>'SHOOT WK4'!O20+'SHOOT WK5'!N20</f>
        <v>0</v>
      </c>
      <c r="P20" s="33">
        <f t="shared" si="6"/>
        <v>0</v>
      </c>
      <c r="Q20" s="34">
        <f t="shared" si="7"/>
        <v>0</v>
      </c>
      <c r="R20" s="34">
        <f>'SHOOT WK4'!R20+'SHOOT WK5'!Q20</f>
        <v>0</v>
      </c>
    </row>
    <row r="21" spans="1:18" ht="16" customHeight="1" thickTop="1" x14ac:dyDescent="0.25">
      <c r="A21" s="66"/>
      <c r="B21" s="66"/>
      <c r="C21" s="66"/>
      <c r="D21" s="66"/>
      <c r="E21" s="66"/>
      <c r="F21" s="66"/>
      <c r="G21" s="66"/>
      <c r="H21" s="66"/>
      <c r="I21" s="66"/>
      <c r="K21" s="81" t="s">
        <v>0</v>
      </c>
      <c r="L21" s="82"/>
      <c r="M21" s="84">
        <f t="shared" ref="M21:R21" si="9">SUM(M6:M14)</f>
        <v>0</v>
      </c>
      <c r="N21" s="65">
        <f t="shared" si="9"/>
        <v>0</v>
      </c>
      <c r="O21" s="65">
        <f t="shared" si="9"/>
        <v>0</v>
      </c>
      <c r="P21" s="84">
        <f t="shared" si="9"/>
        <v>0</v>
      </c>
      <c r="Q21" s="65">
        <f t="shared" si="9"/>
        <v>0</v>
      </c>
      <c r="R21" s="65">
        <f t="shared" si="9"/>
        <v>0</v>
      </c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COUNTIF(I36:I931,"AC")</f>
        <v>0</v>
      </c>
      <c r="G22" s="85">
        <f>SUMIF(I$36:I931,A22,J$36:J931)</f>
        <v>0</v>
      </c>
      <c r="H22" s="85">
        <f>'SHOOT WK4'!I22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58"/>
      <c r="G27" s="259"/>
      <c r="H27" s="259"/>
      <c r="I27" s="260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61"/>
      <c r="G28" s="262"/>
      <c r="H28" s="262"/>
      <c r="I28" s="263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61"/>
      <c r="G29" s="262"/>
      <c r="H29" s="262"/>
      <c r="I29" s="263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5" x14ac:dyDescent="0.2">
      <c r="A30" s="222"/>
      <c r="B30" s="223"/>
      <c r="C30" s="223"/>
      <c r="D30" s="224"/>
      <c r="E30" s="35"/>
      <c r="F30" s="264"/>
      <c r="G30" s="265"/>
      <c r="H30" s="265"/>
      <c r="I30" s="266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13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13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13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13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13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42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13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13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14.25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14.25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2"/>
    </row>
  </sheetData>
  <mergeCells count="136">
    <mergeCell ref="F87:H87"/>
    <mergeCell ref="F88:H88"/>
    <mergeCell ref="F89:H89"/>
    <mergeCell ref="F84:H84"/>
    <mergeCell ref="F85:H85"/>
    <mergeCell ref="F86:H86"/>
    <mergeCell ref="K84:P84"/>
    <mergeCell ref="K85:P85"/>
    <mergeCell ref="K86:P86"/>
    <mergeCell ref="K87:P87"/>
    <mergeCell ref="K88:P88"/>
    <mergeCell ref="K89:P89"/>
    <mergeCell ref="F81:H81"/>
    <mergeCell ref="F82:H82"/>
    <mergeCell ref="F83:H83"/>
    <mergeCell ref="F78:H78"/>
    <mergeCell ref="F79:H79"/>
    <mergeCell ref="F80:H80"/>
    <mergeCell ref="K78:P78"/>
    <mergeCell ref="K79:P79"/>
    <mergeCell ref="K80:P80"/>
    <mergeCell ref="K81:P81"/>
    <mergeCell ref="K82:P82"/>
    <mergeCell ref="K83:P83"/>
    <mergeCell ref="F75:H75"/>
    <mergeCell ref="F76:H76"/>
    <mergeCell ref="F77:H77"/>
    <mergeCell ref="F72:H72"/>
    <mergeCell ref="F73:H73"/>
    <mergeCell ref="F74:H74"/>
    <mergeCell ref="K72:P72"/>
    <mergeCell ref="K73:P73"/>
    <mergeCell ref="K74:P74"/>
    <mergeCell ref="K75:P75"/>
    <mergeCell ref="K76:P76"/>
    <mergeCell ref="K77:P77"/>
    <mergeCell ref="F69:H69"/>
    <mergeCell ref="F70:H70"/>
    <mergeCell ref="F71:H71"/>
    <mergeCell ref="F66:H66"/>
    <mergeCell ref="F67:H67"/>
    <mergeCell ref="F68:H68"/>
    <mergeCell ref="K66:P66"/>
    <mergeCell ref="K67:P67"/>
    <mergeCell ref="K68:P68"/>
    <mergeCell ref="K69:P69"/>
    <mergeCell ref="K70:P70"/>
    <mergeCell ref="K71:P71"/>
    <mergeCell ref="F63:H63"/>
    <mergeCell ref="F64:H64"/>
    <mergeCell ref="F65:H65"/>
    <mergeCell ref="F60:H60"/>
    <mergeCell ref="F61:H61"/>
    <mergeCell ref="F62:H62"/>
    <mergeCell ref="K60:P60"/>
    <mergeCell ref="K61:P61"/>
    <mergeCell ref="K62:P62"/>
    <mergeCell ref="K63:P63"/>
    <mergeCell ref="K64:P64"/>
    <mergeCell ref="K65:P65"/>
    <mergeCell ref="F57:H57"/>
    <mergeCell ref="F58:H58"/>
    <mergeCell ref="F59:H59"/>
    <mergeCell ref="F54:H54"/>
    <mergeCell ref="F55:H55"/>
    <mergeCell ref="F56:H56"/>
    <mergeCell ref="K54:P54"/>
    <mergeCell ref="K55:P55"/>
    <mergeCell ref="K56:P56"/>
    <mergeCell ref="K57:P57"/>
    <mergeCell ref="K58:P58"/>
    <mergeCell ref="K59:P59"/>
    <mergeCell ref="F53:H53"/>
    <mergeCell ref="F48:H48"/>
    <mergeCell ref="F49:H49"/>
    <mergeCell ref="F50:H50"/>
    <mergeCell ref="K48:P48"/>
    <mergeCell ref="K49:P49"/>
    <mergeCell ref="K50:P50"/>
    <mergeCell ref="K51:P51"/>
    <mergeCell ref="K52:P52"/>
    <mergeCell ref="K53:P53"/>
    <mergeCell ref="F46:H46"/>
    <mergeCell ref="F47:H47"/>
    <mergeCell ref="F42:H42"/>
    <mergeCell ref="F43:H43"/>
    <mergeCell ref="F44:H44"/>
    <mergeCell ref="K46:P46"/>
    <mergeCell ref="K47:P47"/>
    <mergeCell ref="F51:H51"/>
    <mergeCell ref="F52:H52"/>
    <mergeCell ref="F40:H40"/>
    <mergeCell ref="F41:H41"/>
    <mergeCell ref="F38:H38"/>
    <mergeCell ref="F39:H39"/>
    <mergeCell ref="F45:H45"/>
    <mergeCell ref="K38:P38"/>
    <mergeCell ref="K39:P39"/>
    <mergeCell ref="K40:P40"/>
    <mergeCell ref="K41:P41"/>
    <mergeCell ref="K42:P42"/>
    <mergeCell ref="K43:P43"/>
    <mergeCell ref="K44:P44"/>
    <mergeCell ref="K45:P45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5:H95"/>
    <mergeCell ref="K95:P95"/>
    <mergeCell ref="F96:H96"/>
    <mergeCell ref="K96:P96"/>
    <mergeCell ref="F97:H97"/>
    <mergeCell ref="K97:P97"/>
    <mergeCell ref="F98:H98"/>
    <mergeCell ref="K98:P98"/>
    <mergeCell ref="F90:H90"/>
    <mergeCell ref="K90:P90"/>
    <mergeCell ref="F91:H91"/>
    <mergeCell ref="K91:P91"/>
    <mergeCell ref="F92:H92"/>
    <mergeCell ref="K92:P92"/>
    <mergeCell ref="F93:H93"/>
    <mergeCell ref="K93:P93"/>
    <mergeCell ref="F94:H94"/>
    <mergeCell ref="K94:P94"/>
  </mergeCells>
  <phoneticPr fontId="11" type="noConversion"/>
  <conditionalFormatting sqref="J2:J3 J26:J28 J32 G32 G13:I14 G22:I24 G16:I20 R21 N6:O20 Q6:R20">
    <cfRule type="cellIs" dxfId="92" priority="42" stopIfTrue="1" operator="lessThan">
      <formula>0</formula>
    </cfRule>
  </conditionalFormatting>
  <conditionalFormatting sqref="P31">
    <cfRule type="cellIs" dxfId="91" priority="37" stopIfTrue="1" operator="lessThan">
      <formula>0</formula>
    </cfRule>
  </conditionalFormatting>
  <conditionalFormatting sqref="K31">
    <cfRule type="cellIs" dxfId="90" priority="36" stopIfTrue="1" operator="lessThan">
      <formula>0</formula>
    </cfRule>
  </conditionalFormatting>
  <conditionalFormatting sqref="I34">
    <cfRule type="cellIs" dxfId="89" priority="31" stopIfTrue="1" operator="lessThan">
      <formula>0</formula>
    </cfRule>
  </conditionalFormatting>
  <conditionalFormatting sqref="G15:I15">
    <cfRule type="cellIs" dxfId="88" priority="25" stopIfTrue="1" operator="lessThan">
      <formula>0</formula>
    </cfRule>
  </conditionalFormatting>
  <conditionalFormatting sqref="N21:O21 Q21:R21">
    <cfRule type="cellIs" dxfId="87" priority="24" stopIfTrue="1" operator="lessThan">
      <formula>0</formula>
    </cfRule>
  </conditionalFormatting>
  <conditionalFormatting sqref="Q21:R21">
    <cfRule type="cellIs" dxfId="86" priority="22" stopIfTrue="1" operator="lessThan">
      <formula>0</formula>
    </cfRule>
  </conditionalFormatting>
  <conditionalFormatting sqref="O21">
    <cfRule type="cellIs" dxfId="85" priority="21" stopIfTrue="1" operator="lessThan">
      <formula>0</formula>
    </cfRule>
  </conditionalFormatting>
  <conditionalFormatting sqref="J35 J38 J50:J52 J40:J42 J45:J46 J54 J57:J98">
    <cfRule type="cellIs" dxfId="84" priority="12" stopIfTrue="1" operator="lessThan">
      <formula>0</formula>
    </cfRule>
  </conditionalFormatting>
  <conditionalFormatting sqref="J36">
    <cfRule type="cellIs" dxfId="83" priority="11" stopIfTrue="1" operator="lessThan">
      <formula>0</formula>
    </cfRule>
  </conditionalFormatting>
  <conditionalFormatting sqref="J37">
    <cfRule type="cellIs" dxfId="82" priority="10" stopIfTrue="1" operator="lessThan">
      <formula>0</formula>
    </cfRule>
  </conditionalFormatting>
  <conditionalFormatting sqref="J49">
    <cfRule type="cellIs" dxfId="81" priority="9" stopIfTrue="1" operator="lessThan">
      <formula>0</formula>
    </cfRule>
  </conditionalFormatting>
  <conditionalFormatting sqref="J39">
    <cfRule type="cellIs" dxfId="80" priority="8" stopIfTrue="1" operator="lessThan">
      <formula>0</formula>
    </cfRule>
  </conditionalFormatting>
  <conditionalFormatting sqref="J43">
    <cfRule type="cellIs" dxfId="79" priority="7" stopIfTrue="1" operator="lessThan">
      <formula>0</formula>
    </cfRule>
  </conditionalFormatting>
  <conditionalFormatting sqref="J44">
    <cfRule type="cellIs" dxfId="78" priority="6" stopIfTrue="1" operator="lessThan">
      <formula>0</formula>
    </cfRule>
  </conditionalFormatting>
  <conditionalFormatting sqref="J47">
    <cfRule type="cellIs" dxfId="77" priority="5" stopIfTrue="1" operator="lessThan">
      <formula>0</formula>
    </cfRule>
  </conditionalFormatting>
  <conditionalFormatting sqref="J48">
    <cfRule type="cellIs" dxfId="76" priority="4" stopIfTrue="1" operator="lessThan">
      <formula>0</formula>
    </cfRule>
  </conditionalFormatting>
  <conditionalFormatting sqref="J53">
    <cfRule type="cellIs" dxfId="75" priority="3" stopIfTrue="1" operator="lessThan">
      <formula>0</formula>
    </cfRule>
  </conditionalFormatting>
  <conditionalFormatting sqref="J55">
    <cfRule type="cellIs" dxfId="74" priority="2" stopIfTrue="1" operator="lessThan">
      <formula>0</formula>
    </cfRule>
  </conditionalFormatting>
  <conditionalFormatting sqref="J56">
    <cfRule type="cellIs" dxfId="73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8" tint="-0.499984740745262"/>
    <pageSetUpPr fitToPage="1"/>
  </sheetPr>
  <dimension ref="A1:IW961"/>
  <sheetViews>
    <sheetView zoomScale="140" zoomScaleNormal="140" workbookViewId="0">
      <selection activeCell="A6" sqref="A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112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WK4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WK3'!D8</f>
        <v>0</v>
      </c>
      <c r="F5" s="108" t="s">
        <v>38</v>
      </c>
      <c r="G5" s="109"/>
      <c r="H5" s="110"/>
      <c r="I5" s="111">
        <f>'SHOOT WK3'!I7</f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83</v>
      </c>
      <c r="L6" s="18" t="s">
        <v>92</v>
      </c>
      <c r="M6" s="33">
        <f t="shared" ref="M6:M14" si="0">COUNTIFS($R$36:$R$995, L6, $I$36:$I$995, "&lt;&gt;AC", $I$36:$I$995, "&lt;&gt;BU")</f>
        <v>0</v>
      </c>
      <c r="N6" s="34">
        <f t="shared" ref="N6:N14" si="1">SUMIFS($J$36:$J$995, $R$36:$R$995, L6, $I$36:$I$995, "&lt;&gt;AC", $I$36:$I$995, "&lt;&gt;BU")</f>
        <v>0</v>
      </c>
      <c r="O6" s="34">
        <f>'SHOOT WK3'!O6+'SHOOT WK4'!N6</f>
        <v>0</v>
      </c>
      <c r="P6" s="33">
        <f t="shared" ref="P6:P14" si="2">COUNTIFS($R$36:$R$995, L6, $I$36:$I$995, "AC")</f>
        <v>0</v>
      </c>
      <c r="Q6" s="34">
        <f t="shared" ref="Q6:Q14" si="3">SUMIFS($J$36:$J$995, $R$36:$R$995, L6, $I$36:$I$995, "AC")</f>
        <v>0</v>
      </c>
      <c r="R6" s="34">
        <f>'SHOOT WK3'!R6+'SHOOT WK4'!Q6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84</v>
      </c>
      <c r="L7" s="18" t="s">
        <v>93</v>
      </c>
      <c r="M7" s="33">
        <f t="shared" si="0"/>
        <v>0</v>
      </c>
      <c r="N7" s="34">
        <f t="shared" si="1"/>
        <v>0</v>
      </c>
      <c r="O7" s="34">
        <f>'SHOOT WK3'!O7+'SHOOT WK4'!N7</f>
        <v>0</v>
      </c>
      <c r="P7" s="33">
        <f t="shared" si="2"/>
        <v>0</v>
      </c>
      <c r="Q7" s="34">
        <f t="shared" si="3"/>
        <v>0</v>
      </c>
      <c r="R7" s="34">
        <f>'SHOOT WK3'!R7+'SHOOT WK4'!Q7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 t="s">
        <v>94</v>
      </c>
      <c r="M8" s="33">
        <f t="shared" si="0"/>
        <v>0</v>
      </c>
      <c r="N8" s="34">
        <f t="shared" si="1"/>
        <v>0</v>
      </c>
      <c r="O8" s="34">
        <f>'SHOOT WK3'!O8+'SHOOT WK4'!N8</f>
        <v>0</v>
      </c>
      <c r="P8" s="33">
        <f t="shared" si="2"/>
        <v>0</v>
      </c>
      <c r="Q8" s="34">
        <f t="shared" si="3"/>
        <v>0</v>
      </c>
      <c r="R8" s="34">
        <f>'SHOOT WK3'!R8+'SHOOT WK4'!Q8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 t="s">
        <v>95</v>
      </c>
      <c r="M9" s="33">
        <f t="shared" si="0"/>
        <v>0</v>
      </c>
      <c r="N9" s="34">
        <f t="shared" si="1"/>
        <v>0</v>
      </c>
      <c r="O9" s="34">
        <f>'SHOOT WK3'!O9+'SHOOT WK4'!N9</f>
        <v>0</v>
      </c>
      <c r="P9" s="33">
        <f t="shared" si="2"/>
        <v>0</v>
      </c>
      <c r="Q9" s="34">
        <f t="shared" si="3"/>
        <v>0</v>
      </c>
      <c r="R9" s="34">
        <f>'SHOOT WK3'!R9+'SHOOT WK4'!Q9</f>
        <v>0</v>
      </c>
    </row>
    <row r="10" spans="1:257" ht="16" customHeight="1" x14ac:dyDescent="0.2">
      <c r="K10" s="18" t="s">
        <v>87</v>
      </c>
      <c r="L10" s="18" t="s">
        <v>96</v>
      </c>
      <c r="M10" s="33">
        <f t="shared" si="0"/>
        <v>0</v>
      </c>
      <c r="N10" s="34">
        <f t="shared" si="1"/>
        <v>0</v>
      </c>
      <c r="O10" s="34">
        <f>'SHOOT WK3'!O10+'SHOOT WK4'!N10</f>
        <v>0</v>
      </c>
      <c r="P10" s="33">
        <f t="shared" si="2"/>
        <v>0</v>
      </c>
      <c r="Q10" s="34">
        <f t="shared" si="3"/>
        <v>0</v>
      </c>
      <c r="R10" s="34">
        <f>'SHOOT WK3'!R10+'SHOOT WK4'!Q10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 t="s">
        <v>97</v>
      </c>
      <c r="M11" s="33">
        <f t="shared" si="0"/>
        <v>0</v>
      </c>
      <c r="N11" s="34">
        <f t="shared" si="1"/>
        <v>0</v>
      </c>
      <c r="O11" s="34">
        <f>'SHOOT WK3'!O11+'SHOOT WK4'!N11</f>
        <v>0</v>
      </c>
      <c r="P11" s="33">
        <f t="shared" si="2"/>
        <v>0</v>
      </c>
      <c r="Q11" s="34">
        <f t="shared" si="3"/>
        <v>0</v>
      </c>
      <c r="R11" s="34">
        <f>'SHOOT WK3'!R11+'SHOOT WK4'!Q11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 t="s">
        <v>98</v>
      </c>
      <c r="M12" s="33">
        <f t="shared" si="0"/>
        <v>0</v>
      </c>
      <c r="N12" s="34">
        <f t="shared" si="1"/>
        <v>0</v>
      </c>
      <c r="O12" s="34">
        <f>'SHOOT WK3'!O12+'SHOOT WK4'!N12</f>
        <v>0</v>
      </c>
      <c r="P12" s="33">
        <f t="shared" si="2"/>
        <v>0</v>
      </c>
      <c r="Q12" s="34">
        <f t="shared" si="3"/>
        <v>0</v>
      </c>
      <c r="R12" s="34">
        <f>'SHOOT WK3'!R12+'SHOOT WK4'!Q12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COUNTIF(I36:I932,"BA")</f>
        <v>0</v>
      </c>
      <c r="G13" s="31">
        <f>SUMIF(I$36:I933,A13,J$36:J933)</f>
        <v>0</v>
      </c>
      <c r="H13" s="31">
        <f>'SHOOT WK3'!I13</f>
        <v>0</v>
      </c>
      <c r="I13" s="31">
        <f>SUM(G13:H13)</f>
        <v>0</v>
      </c>
      <c r="K13" s="18" t="s">
        <v>90</v>
      </c>
      <c r="L13" s="18" t="s">
        <v>99</v>
      </c>
      <c r="M13" s="33">
        <f t="shared" si="0"/>
        <v>0</v>
      </c>
      <c r="N13" s="34">
        <f t="shared" si="1"/>
        <v>0</v>
      </c>
      <c r="O13" s="34">
        <f>'SHOOT WK3'!O13+'SHOOT WK4'!N13</f>
        <v>0</v>
      </c>
      <c r="P13" s="33">
        <f t="shared" si="2"/>
        <v>0</v>
      </c>
      <c r="Q13" s="34">
        <f t="shared" si="3"/>
        <v>0</v>
      </c>
      <c r="R13" s="34">
        <f>'SHOOT WK3'!R13+'SHOOT WK4'!Q13</f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30">
        <f>COUNTIF(I36:I932,"BR")</f>
        <v>0</v>
      </c>
      <c r="G14" s="31">
        <f>SUMIF(I$36:I934,A14,J$36:J934)</f>
        <v>0</v>
      </c>
      <c r="H14" s="31">
        <f>'SHOOT WK3'!I14</f>
        <v>0</v>
      </c>
      <c r="I14" s="31">
        <f>SUM(G14:H14)</f>
        <v>0</v>
      </c>
      <c r="K14" s="18" t="s">
        <v>91</v>
      </c>
      <c r="L14" s="18" t="s">
        <v>70</v>
      </c>
      <c r="M14" s="33">
        <f t="shared" si="0"/>
        <v>0</v>
      </c>
      <c r="N14" s="34">
        <f t="shared" si="1"/>
        <v>0</v>
      </c>
      <c r="O14" s="34">
        <f>'SHOOT WK3'!O14+'SHOOT WK4'!N14</f>
        <v>0</v>
      </c>
      <c r="P14" s="33">
        <f t="shared" si="2"/>
        <v>0</v>
      </c>
      <c r="Q14" s="34">
        <f t="shared" si="3"/>
        <v>0</v>
      </c>
      <c r="R14" s="34">
        <f>'SHOOT WK3'!R14+'SHOOT WK4'!Q14</f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30">
        <f>COUNTIF(I36:I933,"BU")</f>
        <v>0</v>
      </c>
      <c r="G15" s="31">
        <f>SUMIF(I$36:I935,A15,J$36:J935)</f>
        <v>0</v>
      </c>
      <c r="H15" s="31">
        <f>'SHOOT WK3'!I15</f>
        <v>0</v>
      </c>
      <c r="I15" s="31">
        <f>SUM(G15:H15)</f>
        <v>0</v>
      </c>
      <c r="K15" s="18" t="s">
        <v>100</v>
      </c>
      <c r="L15" s="18" t="s">
        <v>106</v>
      </c>
      <c r="M15" s="33">
        <f t="shared" ref="M15:M20" si="4">COUNTIFS($R$36:$R$995, L15, $I$36:$I$995, "&lt;&gt;AC", $I$36:$I$995, "&lt;&gt;BU")</f>
        <v>0</v>
      </c>
      <c r="N15" s="34">
        <f t="shared" ref="N15:N20" si="5">SUMIFS($J$36:$J$995, $R$36:$R$995, L15, $I$36:$I$995, "&lt;&gt;AC", $I$36:$I$995, "&lt;&gt;BU")</f>
        <v>0</v>
      </c>
      <c r="O15" s="34">
        <f>'SHOOT WK3'!O15+'SHOOT WK4'!N15</f>
        <v>0</v>
      </c>
      <c r="P15" s="33">
        <f t="shared" ref="P15:P20" si="6">COUNTIFS($R$36:$R$995, L15, $I$36:$I$995, "AC")</f>
        <v>0</v>
      </c>
      <c r="Q15" s="34">
        <f t="shared" ref="Q15:Q20" si="7">SUMIFS($J$36:$J$995, $R$36:$R$995, L15, $I$36:$I$995, "AC")</f>
        <v>0</v>
      </c>
      <c r="R15" s="34">
        <f>'SHOOT WK3'!R15+'SHOOT WK4'!Q15</f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COUNTIF(I36:I932,"NS")</f>
        <v>0</v>
      </c>
      <c r="G16" s="31">
        <f>SUMIF(I$36:I936,A16,J$36:J936)</f>
        <v>0</v>
      </c>
      <c r="H16" s="31">
        <f>'SHOOT WK3'!I16</f>
        <v>0</v>
      </c>
      <c r="I16" s="31">
        <f t="shared" ref="I16:I19" si="8">SUM(G16:H16)</f>
        <v>0</v>
      </c>
      <c r="K16" s="18" t="s">
        <v>101</v>
      </c>
      <c r="L16" s="18" t="s">
        <v>107</v>
      </c>
      <c r="M16" s="33">
        <f t="shared" si="4"/>
        <v>0</v>
      </c>
      <c r="N16" s="34">
        <f t="shared" si="5"/>
        <v>0</v>
      </c>
      <c r="O16" s="34">
        <f>'SHOOT WK3'!O16+'SHOOT WK4'!N16</f>
        <v>0</v>
      </c>
      <c r="P16" s="33">
        <f t="shared" si="6"/>
        <v>0</v>
      </c>
      <c r="Q16" s="34">
        <f t="shared" si="7"/>
        <v>0</v>
      </c>
      <c r="R16" s="34">
        <f>'SHOOT WK3'!R16+'SHOOT WK4'!Q16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COUNTIF(I36:I932,"PF")</f>
        <v>0</v>
      </c>
      <c r="G17" s="31">
        <f>SUMIF(I$36:I937,A17,J$36:J937)</f>
        <v>0</v>
      </c>
      <c r="H17" s="31">
        <f>'SHOOT WK3'!I17</f>
        <v>0</v>
      </c>
      <c r="I17" s="31">
        <f t="shared" si="8"/>
        <v>0</v>
      </c>
      <c r="K17" s="18" t="s">
        <v>102</v>
      </c>
      <c r="L17" s="18" t="s">
        <v>108</v>
      </c>
      <c r="M17" s="33">
        <f t="shared" si="4"/>
        <v>0</v>
      </c>
      <c r="N17" s="34">
        <f t="shared" si="5"/>
        <v>0</v>
      </c>
      <c r="O17" s="34">
        <f>'SHOOT WK3'!O17+'SHOOT WK4'!N17</f>
        <v>0</v>
      </c>
      <c r="P17" s="33">
        <f t="shared" si="6"/>
        <v>0</v>
      </c>
      <c r="Q17" s="34">
        <f t="shared" si="7"/>
        <v>0</v>
      </c>
      <c r="R17" s="34">
        <f>'SHOOT WK3'!R17+'SHOOT WK4'!Q17</f>
        <v>0</v>
      </c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COUNTIF(I36:I932,"PS")</f>
        <v>0</v>
      </c>
      <c r="G18" s="32">
        <f>SUMIF(I$36:I938,A18,J$36:J938)</f>
        <v>0</v>
      </c>
      <c r="H18" s="31">
        <f>'SHOOT WK3'!I18</f>
        <v>0</v>
      </c>
      <c r="I18" s="32">
        <f t="shared" si="8"/>
        <v>0</v>
      </c>
      <c r="K18" s="18" t="s">
        <v>103</v>
      </c>
      <c r="L18" s="18" t="s">
        <v>109</v>
      </c>
      <c r="M18" s="33">
        <f t="shared" si="4"/>
        <v>0</v>
      </c>
      <c r="N18" s="34">
        <f t="shared" si="5"/>
        <v>0</v>
      </c>
      <c r="O18" s="34">
        <f>'SHOOT WK3'!O18+'SHOOT WK4'!N18</f>
        <v>0</v>
      </c>
      <c r="P18" s="33">
        <f t="shared" si="6"/>
        <v>0</v>
      </c>
      <c r="Q18" s="34">
        <f t="shared" si="7"/>
        <v>0</v>
      </c>
      <c r="R18" s="34">
        <f>'SHOOT WK3'!R18+'SHOOT WK4'!Q18</f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COUNTIF(I36:I932,"SR")</f>
        <v>0</v>
      </c>
      <c r="G19" s="64">
        <f>SUMIF(I$36:I939,A19,J$36:J939)</f>
        <v>0</v>
      </c>
      <c r="H19" s="64">
        <f>'SHOOT WK3'!I19</f>
        <v>0</v>
      </c>
      <c r="I19" s="64">
        <f t="shared" si="8"/>
        <v>0</v>
      </c>
      <c r="K19" s="18" t="s">
        <v>104</v>
      </c>
      <c r="L19" s="18" t="s">
        <v>110</v>
      </c>
      <c r="M19" s="33">
        <f t="shared" si="4"/>
        <v>0</v>
      </c>
      <c r="N19" s="34">
        <f t="shared" si="5"/>
        <v>0</v>
      </c>
      <c r="O19" s="34">
        <f>'SHOOT WK3'!O19+'SHOOT WK4'!N19</f>
        <v>0</v>
      </c>
      <c r="P19" s="33">
        <f t="shared" si="6"/>
        <v>0</v>
      </c>
      <c r="Q19" s="34">
        <f t="shared" si="7"/>
        <v>0</v>
      </c>
      <c r="R19" s="34">
        <f>'SHOOT WK3'!R19+'SHOOT WK4'!Q19</f>
        <v>0</v>
      </c>
    </row>
    <row r="20" spans="1:18" ht="16" customHeight="1" thickTop="1" thickBot="1" x14ac:dyDescent="0.3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WK3'!I20</f>
        <v>0</v>
      </c>
      <c r="I20" s="65">
        <f>SUM(I13:I19)</f>
        <v>0</v>
      </c>
      <c r="K20" s="18" t="s">
        <v>105</v>
      </c>
      <c r="L20" s="18" t="s">
        <v>111</v>
      </c>
      <c r="M20" s="33">
        <f t="shared" si="4"/>
        <v>0</v>
      </c>
      <c r="N20" s="34">
        <f t="shared" si="5"/>
        <v>0</v>
      </c>
      <c r="O20" s="34">
        <f>'SHOOT WK3'!O20+'SHOOT WK4'!N20</f>
        <v>0</v>
      </c>
      <c r="P20" s="33">
        <f t="shared" si="6"/>
        <v>0</v>
      </c>
      <c r="Q20" s="34">
        <f t="shared" si="7"/>
        <v>0</v>
      </c>
      <c r="R20" s="34">
        <f>'SHOOT WK3'!R20+'SHOOT WK4'!Q20</f>
        <v>0</v>
      </c>
    </row>
    <row r="21" spans="1:18" ht="16" customHeight="1" thickTop="1" x14ac:dyDescent="0.25">
      <c r="A21" s="66"/>
      <c r="B21" s="66"/>
      <c r="C21" s="66"/>
      <c r="D21" s="66"/>
      <c r="E21" s="66"/>
      <c r="F21" s="66"/>
      <c r="G21" s="66"/>
      <c r="H21" s="66"/>
      <c r="I21" s="66"/>
      <c r="K21" s="81" t="s">
        <v>0</v>
      </c>
      <c r="L21" s="82"/>
      <c r="M21" s="84">
        <f t="shared" ref="M21:R21" si="9">SUM(M6:M14)</f>
        <v>0</v>
      </c>
      <c r="N21" s="65">
        <f t="shared" si="9"/>
        <v>0</v>
      </c>
      <c r="O21" s="65">
        <f t="shared" si="9"/>
        <v>0</v>
      </c>
      <c r="P21" s="84">
        <f t="shared" si="9"/>
        <v>0</v>
      </c>
      <c r="Q21" s="65">
        <f t="shared" si="9"/>
        <v>0</v>
      </c>
      <c r="R21" s="65">
        <f t="shared" si="9"/>
        <v>0</v>
      </c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COUNTIF(I36:I932,"AC")</f>
        <v>0</v>
      </c>
      <c r="G22" s="85">
        <f>SUMIF(I$36:I932,A22,J$36:J932)</f>
        <v>0</v>
      </c>
      <c r="H22" s="85">
        <f>'SHOOT WK3'!I22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M25" s="22"/>
      <c r="O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49"/>
      <c r="G27" s="250"/>
      <c r="H27" s="250"/>
      <c r="I27" s="251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52"/>
      <c r="G28" s="253"/>
      <c r="H28" s="253"/>
      <c r="I28" s="254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52"/>
      <c r="G29" s="253"/>
      <c r="H29" s="253"/>
      <c r="I29" s="254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55"/>
      <c r="G30" s="256"/>
      <c r="H30" s="256"/>
      <c r="I30" s="257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14.25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2"/>
    </row>
  </sheetData>
  <mergeCells count="136">
    <mergeCell ref="F88:H88"/>
    <mergeCell ref="F89:H89"/>
    <mergeCell ref="F90:H90"/>
    <mergeCell ref="F85:H85"/>
    <mergeCell ref="F86:H86"/>
    <mergeCell ref="F87:H87"/>
    <mergeCell ref="K85:P85"/>
    <mergeCell ref="K86:P86"/>
    <mergeCell ref="K87:P87"/>
    <mergeCell ref="K88:P88"/>
    <mergeCell ref="K89:P89"/>
    <mergeCell ref="K90:P90"/>
    <mergeCell ref="F82:H82"/>
    <mergeCell ref="F83:H83"/>
    <mergeCell ref="F84:H84"/>
    <mergeCell ref="F79:H79"/>
    <mergeCell ref="F80:H80"/>
    <mergeCell ref="F81:H81"/>
    <mergeCell ref="K79:P79"/>
    <mergeCell ref="K80:P80"/>
    <mergeCell ref="K81:P81"/>
    <mergeCell ref="K82:P82"/>
    <mergeCell ref="K83:P83"/>
    <mergeCell ref="K84:P84"/>
    <mergeCell ref="F76:H76"/>
    <mergeCell ref="F77:H77"/>
    <mergeCell ref="F78:H78"/>
    <mergeCell ref="F73:H73"/>
    <mergeCell ref="F74:H74"/>
    <mergeCell ref="F75:H75"/>
    <mergeCell ref="K73:P73"/>
    <mergeCell ref="K74:P74"/>
    <mergeCell ref="K75:P75"/>
    <mergeCell ref="K76:P76"/>
    <mergeCell ref="K77:P77"/>
    <mergeCell ref="K78:P78"/>
    <mergeCell ref="F70:H70"/>
    <mergeCell ref="F71:H71"/>
    <mergeCell ref="F72:H72"/>
    <mergeCell ref="F67:H67"/>
    <mergeCell ref="F68:H68"/>
    <mergeCell ref="F69:H69"/>
    <mergeCell ref="K67:P67"/>
    <mergeCell ref="K68:P68"/>
    <mergeCell ref="K69:P69"/>
    <mergeCell ref="K70:P70"/>
    <mergeCell ref="K71:P71"/>
    <mergeCell ref="K72:P72"/>
    <mergeCell ref="F64:H64"/>
    <mergeCell ref="F65:H65"/>
    <mergeCell ref="F66:H66"/>
    <mergeCell ref="F61:H61"/>
    <mergeCell ref="F62:H62"/>
    <mergeCell ref="F63:H63"/>
    <mergeCell ref="K61:P61"/>
    <mergeCell ref="K62:P62"/>
    <mergeCell ref="K63:P63"/>
    <mergeCell ref="K64:P64"/>
    <mergeCell ref="K65:P65"/>
    <mergeCell ref="K66:P66"/>
    <mergeCell ref="F58:H58"/>
    <mergeCell ref="F59:H59"/>
    <mergeCell ref="F60:H60"/>
    <mergeCell ref="F55:H55"/>
    <mergeCell ref="F56:H56"/>
    <mergeCell ref="F57:H57"/>
    <mergeCell ref="K55:P55"/>
    <mergeCell ref="K56:P56"/>
    <mergeCell ref="K57:P57"/>
    <mergeCell ref="K58:P58"/>
    <mergeCell ref="K59:P59"/>
    <mergeCell ref="K60:P60"/>
    <mergeCell ref="F52:H52"/>
    <mergeCell ref="F53:H53"/>
    <mergeCell ref="F54:H54"/>
    <mergeCell ref="F49:H49"/>
    <mergeCell ref="F50:H50"/>
    <mergeCell ref="F51:H51"/>
    <mergeCell ref="K49:P49"/>
    <mergeCell ref="K50:P50"/>
    <mergeCell ref="K51:P51"/>
    <mergeCell ref="K52:P52"/>
    <mergeCell ref="K53:P53"/>
    <mergeCell ref="K54:P54"/>
    <mergeCell ref="K43:P43"/>
    <mergeCell ref="K44:P44"/>
    <mergeCell ref="F47:H47"/>
    <mergeCell ref="F48:H48"/>
    <mergeCell ref="F45:H45"/>
    <mergeCell ref="F46:H46"/>
    <mergeCell ref="F43:H43"/>
    <mergeCell ref="F44:H44"/>
    <mergeCell ref="K45:P45"/>
    <mergeCell ref="K46:P46"/>
    <mergeCell ref="K47:P47"/>
    <mergeCell ref="K48:P48"/>
    <mergeCell ref="F38:H38"/>
    <mergeCell ref="F39:H39"/>
    <mergeCell ref="F40:H40"/>
    <mergeCell ref="F41:H41"/>
    <mergeCell ref="F42:H42"/>
    <mergeCell ref="K38:P38"/>
    <mergeCell ref="K39:P39"/>
    <mergeCell ref="K40:P40"/>
    <mergeCell ref="K41:P41"/>
    <mergeCell ref="K42:P42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96:H96"/>
    <mergeCell ref="K96:P96"/>
    <mergeCell ref="F97:H97"/>
    <mergeCell ref="K97:P97"/>
    <mergeCell ref="F98:H98"/>
    <mergeCell ref="K98:P98"/>
    <mergeCell ref="F91:H91"/>
    <mergeCell ref="K91:P91"/>
    <mergeCell ref="F92:H92"/>
    <mergeCell ref="K92:P92"/>
    <mergeCell ref="F93:H93"/>
    <mergeCell ref="K93:P93"/>
    <mergeCell ref="F94:H94"/>
    <mergeCell ref="K94:P94"/>
    <mergeCell ref="F95:H95"/>
    <mergeCell ref="K95:P95"/>
  </mergeCells>
  <phoneticPr fontId="11" type="noConversion"/>
  <conditionalFormatting sqref="J2:J3 J26:J28 J32 G32 G13:I14 G22:I24 G16:I20 R21 O21 Q6:R20 N6:O20">
    <cfRule type="cellIs" dxfId="72" priority="53" stopIfTrue="1" operator="lessThan">
      <formula>0</formula>
    </cfRule>
  </conditionalFormatting>
  <conditionalFormatting sqref="P31">
    <cfRule type="cellIs" dxfId="71" priority="48" stopIfTrue="1" operator="lessThan">
      <formula>0</formula>
    </cfRule>
  </conditionalFormatting>
  <conditionalFormatting sqref="K31">
    <cfRule type="cellIs" dxfId="70" priority="47" stopIfTrue="1" operator="lessThan">
      <formula>0</formula>
    </cfRule>
  </conditionalFormatting>
  <conditionalFormatting sqref="G15:I15">
    <cfRule type="cellIs" dxfId="69" priority="36" stopIfTrue="1" operator="lessThan">
      <formula>0</formula>
    </cfRule>
  </conditionalFormatting>
  <conditionalFormatting sqref="I34">
    <cfRule type="cellIs" dxfId="68" priority="42" stopIfTrue="1" operator="lessThan">
      <formula>0</formula>
    </cfRule>
  </conditionalFormatting>
  <conditionalFormatting sqref="N21:O21 Q21:R21">
    <cfRule type="cellIs" dxfId="67" priority="35" stopIfTrue="1" operator="lessThan">
      <formula>0</formula>
    </cfRule>
  </conditionalFormatting>
  <conditionalFormatting sqref="Q21:R21">
    <cfRule type="cellIs" dxfId="66" priority="33" stopIfTrue="1" operator="lessThan">
      <formula>0</formula>
    </cfRule>
  </conditionalFormatting>
  <conditionalFormatting sqref="J35 J38 J50:J52 J40:J42 J45:J46 J54 J57:J98">
    <cfRule type="cellIs" dxfId="65" priority="12" stopIfTrue="1" operator="lessThan">
      <formula>0</formula>
    </cfRule>
  </conditionalFormatting>
  <conditionalFormatting sqref="J36">
    <cfRule type="cellIs" dxfId="64" priority="11" stopIfTrue="1" operator="lessThan">
      <formula>0</formula>
    </cfRule>
  </conditionalFormatting>
  <conditionalFormatting sqref="J37">
    <cfRule type="cellIs" dxfId="63" priority="10" stopIfTrue="1" operator="lessThan">
      <formula>0</formula>
    </cfRule>
  </conditionalFormatting>
  <conditionalFormatting sqref="J49">
    <cfRule type="cellIs" dxfId="62" priority="9" stopIfTrue="1" operator="lessThan">
      <formula>0</formula>
    </cfRule>
  </conditionalFormatting>
  <conditionalFormatting sqref="J39">
    <cfRule type="cellIs" dxfId="61" priority="8" stopIfTrue="1" operator="lessThan">
      <formula>0</formula>
    </cfRule>
  </conditionalFormatting>
  <conditionalFormatting sqref="J43">
    <cfRule type="cellIs" dxfId="60" priority="7" stopIfTrue="1" operator="lessThan">
      <formula>0</formula>
    </cfRule>
  </conditionalFormatting>
  <conditionalFormatting sqref="J44">
    <cfRule type="cellIs" dxfId="59" priority="6" stopIfTrue="1" operator="lessThan">
      <formula>0</formula>
    </cfRule>
  </conditionalFormatting>
  <conditionalFormatting sqref="J47">
    <cfRule type="cellIs" dxfId="58" priority="5" stopIfTrue="1" operator="lessThan">
      <formula>0</formula>
    </cfRule>
  </conditionalFormatting>
  <conditionalFormatting sqref="J48">
    <cfRule type="cellIs" dxfId="57" priority="4" stopIfTrue="1" operator="lessThan">
      <formula>0</formula>
    </cfRule>
  </conditionalFormatting>
  <conditionalFormatting sqref="J53">
    <cfRule type="cellIs" dxfId="56" priority="3" stopIfTrue="1" operator="lessThan">
      <formula>0</formula>
    </cfRule>
  </conditionalFormatting>
  <conditionalFormatting sqref="J55">
    <cfRule type="cellIs" dxfId="55" priority="2" stopIfTrue="1" operator="lessThan">
      <formula>0</formula>
    </cfRule>
  </conditionalFormatting>
  <conditionalFormatting sqref="J56">
    <cfRule type="cellIs" dxfId="54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8" tint="-0.499984740745262"/>
    <pageSetUpPr fitToPage="1"/>
  </sheetPr>
  <dimension ref="A1:IW959"/>
  <sheetViews>
    <sheetView zoomScale="170" zoomScaleNormal="170" workbookViewId="0">
      <selection activeCell="A6" sqref="A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112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WK3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WK2'!D8</f>
        <v>0</v>
      </c>
      <c r="F5" s="108" t="s">
        <v>38</v>
      </c>
      <c r="G5" s="109"/>
      <c r="H5" s="110"/>
      <c r="I5" s="111">
        <f>'SHOOT WK2'!I7</f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>
        <f>$I$20*-1</f>
        <v>0</v>
      </c>
      <c r="K6" s="18" t="s">
        <v>83</v>
      </c>
      <c r="L6" s="18" t="s">
        <v>92</v>
      </c>
      <c r="M6" s="33">
        <f t="shared" ref="M6:M14" si="0">COUNTIFS($R$36:$R$993, L6, $I$36:$I$993, "&lt;&gt;AC", $I$36:$I$993, "&lt;&gt;BU")</f>
        <v>0</v>
      </c>
      <c r="N6" s="34">
        <f t="shared" ref="N6:N14" si="1">SUMIFS($J$36:$J$993, $R$36:$R$993, L6, $I$36:$I$993, "&lt;&gt;AC", $I$36:$I$993, "&lt;&gt;BU")</f>
        <v>0</v>
      </c>
      <c r="O6" s="160">
        <f>'SHOOT WK2'!O6+'SHOOT WK3'!N6</f>
        <v>0</v>
      </c>
      <c r="P6" s="33">
        <f t="shared" ref="P6:P14" si="2">COUNTIFS($R$36:$R$993, L6, $I$36:$I$993, "AC")</f>
        <v>0</v>
      </c>
      <c r="Q6" s="34">
        <f t="shared" ref="Q6:Q14" si="3">SUMIFS($J$36:$J$993, $R$36:$R$993, L6, $I$36:$I$993, "AC")</f>
        <v>0</v>
      </c>
      <c r="R6" s="34">
        <f>'SHOOT WK2'!R6+'SHOOT WK3'!Q6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84</v>
      </c>
      <c r="L7" s="18" t="s">
        <v>93</v>
      </c>
      <c r="M7" s="33">
        <f t="shared" si="0"/>
        <v>0</v>
      </c>
      <c r="N7" s="34">
        <f t="shared" si="1"/>
        <v>0</v>
      </c>
      <c r="O7" s="160">
        <f>'SHOOT WK2'!O7+'SHOOT WK3'!N7</f>
        <v>0</v>
      </c>
      <c r="P7" s="33">
        <f t="shared" si="2"/>
        <v>0</v>
      </c>
      <c r="Q7" s="34">
        <f t="shared" si="3"/>
        <v>0</v>
      </c>
      <c r="R7" s="34">
        <f>'SHOOT WK2'!R7+'SHOOT WK3'!Q7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 t="s">
        <v>94</v>
      </c>
      <c r="M8" s="33">
        <f t="shared" si="0"/>
        <v>0</v>
      </c>
      <c r="N8" s="34">
        <f t="shared" si="1"/>
        <v>0</v>
      </c>
      <c r="O8" s="160">
        <f>'SHOOT WK2'!O8+'SHOOT WK3'!N8</f>
        <v>0</v>
      </c>
      <c r="P8" s="33">
        <f t="shared" si="2"/>
        <v>0</v>
      </c>
      <c r="Q8" s="34">
        <f t="shared" si="3"/>
        <v>0</v>
      </c>
      <c r="R8" s="34">
        <f>'SHOOT WK2'!R8+'SHOOT WK3'!Q8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 t="s">
        <v>95</v>
      </c>
      <c r="M9" s="33">
        <f t="shared" si="0"/>
        <v>0</v>
      </c>
      <c r="N9" s="34">
        <f t="shared" si="1"/>
        <v>0</v>
      </c>
      <c r="O9" s="160">
        <f>'SHOOT WK2'!O9+'SHOOT WK3'!N9</f>
        <v>0</v>
      </c>
      <c r="P9" s="33">
        <f t="shared" si="2"/>
        <v>0</v>
      </c>
      <c r="Q9" s="34">
        <f t="shared" si="3"/>
        <v>0</v>
      </c>
      <c r="R9" s="34">
        <f>'SHOOT WK2'!R9+'SHOOT WK3'!Q9</f>
        <v>0</v>
      </c>
    </row>
    <row r="10" spans="1:257" ht="16" customHeight="1" x14ac:dyDescent="0.2">
      <c r="K10" s="18" t="s">
        <v>87</v>
      </c>
      <c r="L10" s="18" t="s">
        <v>96</v>
      </c>
      <c r="M10" s="33">
        <f t="shared" si="0"/>
        <v>0</v>
      </c>
      <c r="N10" s="34">
        <f t="shared" si="1"/>
        <v>0</v>
      </c>
      <c r="O10" s="160">
        <f>'SHOOT WK2'!O10+'SHOOT WK3'!N10</f>
        <v>0</v>
      </c>
      <c r="P10" s="33">
        <f t="shared" si="2"/>
        <v>0</v>
      </c>
      <c r="Q10" s="34">
        <f t="shared" si="3"/>
        <v>0</v>
      </c>
      <c r="R10" s="34">
        <f>'SHOOT WK2'!R10+'SHOOT WK3'!Q10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 t="s">
        <v>97</v>
      </c>
      <c r="M11" s="33">
        <f t="shared" si="0"/>
        <v>0</v>
      </c>
      <c r="N11" s="34">
        <f t="shared" si="1"/>
        <v>0</v>
      </c>
      <c r="O11" s="160">
        <f>'SHOOT WK2'!O11+'SHOOT WK3'!N11</f>
        <v>0</v>
      </c>
      <c r="P11" s="33">
        <f t="shared" si="2"/>
        <v>0</v>
      </c>
      <c r="Q11" s="34">
        <f t="shared" si="3"/>
        <v>0</v>
      </c>
      <c r="R11" s="34">
        <f>'SHOOT WK2'!R11+'SHOOT WK3'!Q11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 t="s">
        <v>98</v>
      </c>
      <c r="M12" s="33">
        <f t="shared" si="0"/>
        <v>0</v>
      </c>
      <c r="N12" s="34">
        <f t="shared" si="1"/>
        <v>0</v>
      </c>
      <c r="O12" s="160">
        <f>'SHOOT WK2'!O12+'SHOOT WK3'!N12</f>
        <v>0</v>
      </c>
      <c r="P12" s="33">
        <f t="shared" si="2"/>
        <v>0</v>
      </c>
      <c r="Q12" s="34">
        <f t="shared" si="3"/>
        <v>0</v>
      </c>
      <c r="R12" s="34">
        <f>'SHOOT WK2'!R12+'SHOOT WK3'!Q12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COUNTIF(I36:I930,"BA")</f>
        <v>0</v>
      </c>
      <c r="G13" s="31">
        <f>SUMIF(I$36:I931,A13,J$36:J931)</f>
        <v>0</v>
      </c>
      <c r="H13" s="31">
        <f>'SHOOT WK2'!I13</f>
        <v>0</v>
      </c>
      <c r="I13" s="31">
        <f>SUM(G13:H13)</f>
        <v>0</v>
      </c>
      <c r="K13" s="18" t="s">
        <v>90</v>
      </c>
      <c r="L13" s="18" t="s">
        <v>99</v>
      </c>
      <c r="M13" s="33">
        <f t="shared" si="0"/>
        <v>0</v>
      </c>
      <c r="N13" s="34">
        <f t="shared" si="1"/>
        <v>0</v>
      </c>
      <c r="O13" s="160">
        <f>'SHOOT WK2'!O13+'SHOOT WK3'!N13</f>
        <v>0</v>
      </c>
      <c r="P13" s="33">
        <f t="shared" si="2"/>
        <v>0</v>
      </c>
      <c r="Q13" s="34">
        <f t="shared" si="3"/>
        <v>0</v>
      </c>
      <c r="R13" s="34">
        <f>'SHOOT WK2'!R13+'SHOOT WK3'!Q13</f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30">
        <f>COUNTIF(I36:I930,"BR")</f>
        <v>0</v>
      </c>
      <c r="G14" s="31">
        <f>SUMIF(I$36:I932,A14,J$36:J932)</f>
        <v>0</v>
      </c>
      <c r="H14" s="31">
        <f>'SHOOT WK2'!I14</f>
        <v>0</v>
      </c>
      <c r="I14" s="31">
        <f>SUM(G14:H14)</f>
        <v>0</v>
      </c>
      <c r="K14" s="18" t="s">
        <v>91</v>
      </c>
      <c r="L14" s="18" t="s">
        <v>70</v>
      </c>
      <c r="M14" s="33">
        <f t="shared" si="0"/>
        <v>0</v>
      </c>
      <c r="N14" s="34">
        <f t="shared" si="1"/>
        <v>0</v>
      </c>
      <c r="O14" s="160">
        <f>'SHOOT WK2'!O14+'SHOOT WK3'!N14</f>
        <v>0</v>
      </c>
      <c r="P14" s="33">
        <f t="shared" si="2"/>
        <v>0</v>
      </c>
      <c r="Q14" s="34">
        <f t="shared" si="3"/>
        <v>0</v>
      </c>
      <c r="R14" s="34">
        <f>'SHOOT WK2'!R14+'SHOOT WK3'!Q14</f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30">
        <f>COUNTIF(I36:I931,"BU")</f>
        <v>0</v>
      </c>
      <c r="G15" s="31">
        <f>SUMIF(I$36:I933,A15,J$36:J933)</f>
        <v>0</v>
      </c>
      <c r="H15" s="31">
        <f>'SHOOT WK2'!I15</f>
        <v>0</v>
      </c>
      <c r="I15" s="31">
        <f>SUM(G15:H15)</f>
        <v>0</v>
      </c>
      <c r="K15" s="18" t="s">
        <v>100</v>
      </c>
      <c r="L15" s="18" t="s">
        <v>106</v>
      </c>
      <c r="M15" s="33">
        <f t="shared" ref="M15:M20" si="4">COUNTIFS($R$36:$R$993, L15, $I$36:$I$993, "&lt;&gt;AC", $I$36:$I$993, "&lt;&gt;BU")</f>
        <v>0</v>
      </c>
      <c r="N15" s="34">
        <f t="shared" ref="N15:N20" si="5">SUMIFS($J$36:$J$993, $R$36:$R$993, L15, $I$36:$I$993, "&lt;&gt;AC", $I$36:$I$993, "&lt;&gt;BU")</f>
        <v>0</v>
      </c>
      <c r="O15" s="160">
        <f>'SHOOT WK2'!O15+'SHOOT WK3'!N15</f>
        <v>0</v>
      </c>
      <c r="P15" s="33">
        <f t="shared" ref="P15:P20" si="6">COUNTIFS($R$36:$R$993, L15, $I$36:$I$993, "AC")</f>
        <v>0</v>
      </c>
      <c r="Q15" s="34">
        <f t="shared" ref="Q15:Q20" si="7">SUMIFS($J$36:$J$993, $R$36:$R$993, L15, $I$36:$I$993, "AC")</f>
        <v>0</v>
      </c>
      <c r="R15" s="34">
        <f>'SHOOT WK2'!R15+'SHOOT WK3'!Q15</f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COUNTIF(I36:I930,"NS")</f>
        <v>0</v>
      </c>
      <c r="G16" s="31">
        <f>SUMIF(I$36:I934,A16,J$36:J934)</f>
        <v>0</v>
      </c>
      <c r="H16" s="31">
        <f>'SHOOT WK2'!I16</f>
        <v>0</v>
      </c>
      <c r="I16" s="31">
        <f t="shared" ref="I16:I19" si="8">SUM(G16:H16)</f>
        <v>0</v>
      </c>
      <c r="K16" s="18" t="s">
        <v>101</v>
      </c>
      <c r="L16" s="18" t="s">
        <v>107</v>
      </c>
      <c r="M16" s="33">
        <f t="shared" si="4"/>
        <v>0</v>
      </c>
      <c r="N16" s="34">
        <f t="shared" si="5"/>
        <v>0</v>
      </c>
      <c r="O16" s="160">
        <f>'SHOOT WK2'!O16+'SHOOT WK3'!N16</f>
        <v>0</v>
      </c>
      <c r="P16" s="33">
        <f t="shared" si="6"/>
        <v>0</v>
      </c>
      <c r="Q16" s="34">
        <f t="shared" si="7"/>
        <v>0</v>
      </c>
      <c r="R16" s="34">
        <f>'SHOOT WK2'!R16+'SHOOT WK3'!Q16</f>
        <v>0</v>
      </c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COUNTIF(I36:I930,"PF")</f>
        <v>0</v>
      </c>
      <c r="G17" s="31">
        <f>SUMIF(I$36:I935,A17,J$36:J935)</f>
        <v>0</v>
      </c>
      <c r="H17" s="31">
        <f>'SHOOT WK2'!I17</f>
        <v>0</v>
      </c>
      <c r="I17" s="31">
        <f t="shared" si="8"/>
        <v>0</v>
      </c>
      <c r="K17" s="18" t="s">
        <v>102</v>
      </c>
      <c r="L17" s="18" t="s">
        <v>108</v>
      </c>
      <c r="M17" s="33">
        <f t="shared" si="4"/>
        <v>0</v>
      </c>
      <c r="N17" s="34">
        <f t="shared" si="5"/>
        <v>0</v>
      </c>
      <c r="O17" s="160">
        <f>'SHOOT WK2'!O17+'SHOOT WK3'!N17</f>
        <v>0</v>
      </c>
      <c r="P17" s="33">
        <f t="shared" si="6"/>
        <v>0</v>
      </c>
      <c r="Q17" s="34">
        <f t="shared" si="7"/>
        <v>0</v>
      </c>
      <c r="R17" s="34">
        <f>'SHOOT WK2'!R17+'SHOOT WK3'!Q17</f>
        <v>0</v>
      </c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COUNTIF(I36:I930,"PS")</f>
        <v>0</v>
      </c>
      <c r="G18" s="32">
        <f>SUMIF(I$36:I936,A18,J$36:J936)</f>
        <v>0</v>
      </c>
      <c r="H18" s="31">
        <f>'SHOOT WK2'!I18</f>
        <v>0</v>
      </c>
      <c r="I18" s="32">
        <f t="shared" si="8"/>
        <v>0</v>
      </c>
      <c r="K18" s="18" t="s">
        <v>103</v>
      </c>
      <c r="L18" s="18" t="s">
        <v>109</v>
      </c>
      <c r="M18" s="33">
        <f t="shared" si="4"/>
        <v>0</v>
      </c>
      <c r="N18" s="34">
        <f t="shared" si="5"/>
        <v>0</v>
      </c>
      <c r="O18" s="160">
        <f>'SHOOT WK2'!O18+'SHOOT WK3'!N18</f>
        <v>0</v>
      </c>
      <c r="P18" s="33">
        <f t="shared" si="6"/>
        <v>0</v>
      </c>
      <c r="Q18" s="34">
        <f t="shared" si="7"/>
        <v>0</v>
      </c>
      <c r="R18" s="34">
        <f>'SHOOT WK2'!R18+'SHOOT WK3'!Q18</f>
        <v>0</v>
      </c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COUNTIF(I36:I930,"SR")</f>
        <v>0</v>
      </c>
      <c r="G19" s="64">
        <f>SUMIF(I$36:I937,A19,J$36:J937)</f>
        <v>0</v>
      </c>
      <c r="H19" s="64">
        <f>'SHOOT WK2'!I19</f>
        <v>0</v>
      </c>
      <c r="I19" s="64">
        <f t="shared" si="8"/>
        <v>0</v>
      </c>
      <c r="K19" s="18" t="s">
        <v>104</v>
      </c>
      <c r="L19" s="18" t="s">
        <v>110</v>
      </c>
      <c r="M19" s="33">
        <f t="shared" si="4"/>
        <v>0</v>
      </c>
      <c r="N19" s="34">
        <f t="shared" si="5"/>
        <v>0</v>
      </c>
      <c r="O19" s="160">
        <f>'SHOOT WK2'!O19+'SHOOT WK3'!N19</f>
        <v>0</v>
      </c>
      <c r="P19" s="33">
        <f t="shared" si="6"/>
        <v>0</v>
      </c>
      <c r="Q19" s="34">
        <f t="shared" si="7"/>
        <v>0</v>
      </c>
      <c r="R19" s="34">
        <f>'SHOOT WK2'!R19+'SHOOT WK3'!Q19</f>
        <v>0</v>
      </c>
    </row>
    <row r="20" spans="1:18" ht="16" customHeight="1" thickTop="1" thickBot="1" x14ac:dyDescent="0.3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WK2'!I20</f>
        <v>0</v>
      </c>
      <c r="I20" s="65">
        <f>SUM(I13:I19)</f>
        <v>0</v>
      </c>
      <c r="K20" s="18" t="s">
        <v>105</v>
      </c>
      <c r="L20" s="18" t="s">
        <v>111</v>
      </c>
      <c r="M20" s="33">
        <f t="shared" si="4"/>
        <v>0</v>
      </c>
      <c r="N20" s="34">
        <f t="shared" si="5"/>
        <v>0</v>
      </c>
      <c r="O20" s="160">
        <f>'SHOOT WK2'!O20+'SHOOT WK3'!N20</f>
        <v>0</v>
      </c>
      <c r="P20" s="33">
        <f t="shared" si="6"/>
        <v>0</v>
      </c>
      <c r="Q20" s="34">
        <f t="shared" si="7"/>
        <v>0</v>
      </c>
      <c r="R20" s="34">
        <f>'SHOOT WK2'!R20+'SHOOT WK3'!Q20</f>
        <v>0</v>
      </c>
    </row>
    <row r="21" spans="1:18" ht="16" customHeight="1" thickTop="1" x14ac:dyDescent="0.25">
      <c r="A21" s="66"/>
      <c r="B21" s="66"/>
      <c r="C21" s="66"/>
      <c r="D21" s="66"/>
      <c r="E21" s="66"/>
      <c r="F21" s="66"/>
      <c r="G21" s="66"/>
      <c r="H21" s="66"/>
      <c r="I21" s="66"/>
      <c r="K21" s="81" t="s">
        <v>0</v>
      </c>
      <c r="L21" s="82"/>
      <c r="M21" s="84">
        <f t="shared" ref="M21:R21" si="9">SUM(M6:M14)</f>
        <v>0</v>
      </c>
      <c r="N21" s="65">
        <f t="shared" si="9"/>
        <v>0</v>
      </c>
      <c r="O21" s="65">
        <f t="shared" si="9"/>
        <v>0</v>
      </c>
      <c r="P21" s="84">
        <f t="shared" si="9"/>
        <v>0</v>
      </c>
      <c r="Q21" s="65">
        <f t="shared" si="9"/>
        <v>0</v>
      </c>
      <c r="R21" s="65">
        <f t="shared" si="9"/>
        <v>0</v>
      </c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COUNTIF(I36:I930,"AC")</f>
        <v>0</v>
      </c>
      <c r="G22" s="85">
        <f>SUMIF(I$36:I930,A22,J$36:J930)</f>
        <v>0</v>
      </c>
      <c r="H22" s="85">
        <f>'SHOOT WK2'!I22</f>
        <v>0</v>
      </c>
      <c r="I22" s="92">
        <f>SUM(G22:H22)</f>
        <v>0</v>
      </c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>
      <c r="A25" s="152"/>
      <c r="B25" s="153"/>
      <c r="C25" s="22"/>
      <c r="D25" s="22"/>
      <c r="E25" s="154"/>
      <c r="F25" s="155"/>
      <c r="G25" s="156"/>
      <c r="H25" s="156"/>
      <c r="I25" s="157"/>
      <c r="M25" s="22"/>
    </row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49"/>
      <c r="B27" s="250"/>
      <c r="C27" s="250"/>
      <c r="D27" s="251"/>
      <c r="E27" s="24"/>
      <c r="F27" s="249"/>
      <c r="G27" s="250"/>
      <c r="H27" s="250"/>
      <c r="I27" s="251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52"/>
      <c r="B28" s="253"/>
      <c r="C28" s="253"/>
      <c r="D28" s="254"/>
      <c r="E28" s="24"/>
      <c r="F28" s="252"/>
      <c r="G28" s="253"/>
      <c r="H28" s="253"/>
      <c r="I28" s="254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52"/>
      <c r="B29" s="253"/>
      <c r="C29" s="253"/>
      <c r="D29" s="254"/>
      <c r="E29" s="35"/>
      <c r="F29" s="252"/>
      <c r="G29" s="253"/>
      <c r="H29" s="253"/>
      <c r="I29" s="254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55"/>
      <c r="B30" s="256"/>
      <c r="C30" s="256"/>
      <c r="D30" s="257"/>
      <c r="E30" s="35"/>
      <c r="F30" s="255"/>
      <c r="G30" s="256"/>
      <c r="H30" s="256"/>
      <c r="I30" s="257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42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14.25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14.25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14.25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2"/>
    </row>
  </sheetData>
  <mergeCells count="136">
    <mergeCell ref="F86:H86"/>
    <mergeCell ref="F87:H87"/>
    <mergeCell ref="F88:H88"/>
    <mergeCell ref="F83:H83"/>
    <mergeCell ref="F84:H84"/>
    <mergeCell ref="F85:H85"/>
    <mergeCell ref="K83:P83"/>
    <mergeCell ref="K84:P84"/>
    <mergeCell ref="K85:P85"/>
    <mergeCell ref="K86:P86"/>
    <mergeCell ref="K87:P87"/>
    <mergeCell ref="K88:P88"/>
    <mergeCell ref="F80:H80"/>
    <mergeCell ref="F81:H81"/>
    <mergeCell ref="F82:H82"/>
    <mergeCell ref="F77:H77"/>
    <mergeCell ref="F78:H78"/>
    <mergeCell ref="F79:H79"/>
    <mergeCell ref="K77:P77"/>
    <mergeCell ref="K78:P78"/>
    <mergeCell ref="K79:P79"/>
    <mergeCell ref="K80:P80"/>
    <mergeCell ref="K81:P81"/>
    <mergeCell ref="K82:P82"/>
    <mergeCell ref="F74:H74"/>
    <mergeCell ref="F75:H75"/>
    <mergeCell ref="F76:H76"/>
    <mergeCell ref="F71:H71"/>
    <mergeCell ref="F72:H72"/>
    <mergeCell ref="F73:H73"/>
    <mergeCell ref="K71:P71"/>
    <mergeCell ref="K72:P72"/>
    <mergeCell ref="K73:P73"/>
    <mergeCell ref="K74:P74"/>
    <mergeCell ref="K75:P75"/>
    <mergeCell ref="K76:P76"/>
    <mergeCell ref="F68:H68"/>
    <mergeCell ref="F69:H69"/>
    <mergeCell ref="F70:H70"/>
    <mergeCell ref="F65:H65"/>
    <mergeCell ref="F66:H66"/>
    <mergeCell ref="F67:H67"/>
    <mergeCell ref="K65:P65"/>
    <mergeCell ref="K66:P66"/>
    <mergeCell ref="K67:P67"/>
    <mergeCell ref="K68:P68"/>
    <mergeCell ref="K69:P69"/>
    <mergeCell ref="K70:P70"/>
    <mergeCell ref="F62:H62"/>
    <mergeCell ref="F63:H63"/>
    <mergeCell ref="F64:H64"/>
    <mergeCell ref="F59:H59"/>
    <mergeCell ref="F60:H60"/>
    <mergeCell ref="F61:H61"/>
    <mergeCell ref="K59:P59"/>
    <mergeCell ref="K60:P60"/>
    <mergeCell ref="K61:P61"/>
    <mergeCell ref="K62:P62"/>
    <mergeCell ref="K63:P63"/>
    <mergeCell ref="K64:P64"/>
    <mergeCell ref="F51:H51"/>
    <mergeCell ref="F52:H52"/>
    <mergeCell ref="F48:H48"/>
    <mergeCell ref="F49:H49"/>
    <mergeCell ref="K51:P51"/>
    <mergeCell ref="K52:P52"/>
    <mergeCell ref="F56:H56"/>
    <mergeCell ref="F57:H57"/>
    <mergeCell ref="F58:H58"/>
    <mergeCell ref="F53:H53"/>
    <mergeCell ref="F54:H54"/>
    <mergeCell ref="F55:H55"/>
    <mergeCell ref="K53:P53"/>
    <mergeCell ref="K54:P54"/>
    <mergeCell ref="K55:P55"/>
    <mergeCell ref="K56:P56"/>
    <mergeCell ref="K57:P57"/>
    <mergeCell ref="K58:P58"/>
    <mergeCell ref="F47:H47"/>
    <mergeCell ref="F45:H45"/>
    <mergeCell ref="F46:H46"/>
    <mergeCell ref="F44:H44"/>
    <mergeCell ref="F50:H50"/>
    <mergeCell ref="K44:P44"/>
    <mergeCell ref="K45:P45"/>
    <mergeCell ref="K46:P46"/>
    <mergeCell ref="K47:P47"/>
    <mergeCell ref="K48:P48"/>
    <mergeCell ref="K49:P49"/>
    <mergeCell ref="K50:P50"/>
    <mergeCell ref="F41:H41"/>
    <mergeCell ref="F42:H42"/>
    <mergeCell ref="F43:H43"/>
    <mergeCell ref="F38:H38"/>
    <mergeCell ref="F39:H39"/>
    <mergeCell ref="F40:H40"/>
    <mergeCell ref="K38:P38"/>
    <mergeCell ref="K39:P39"/>
    <mergeCell ref="K40:P40"/>
    <mergeCell ref="K41:P41"/>
    <mergeCell ref="K42:P42"/>
    <mergeCell ref="K43:P43"/>
    <mergeCell ref="F35:H35"/>
    <mergeCell ref="F36:H36"/>
    <mergeCell ref="F37:H37"/>
    <mergeCell ref="G1:K1"/>
    <mergeCell ref="A11:I11"/>
    <mergeCell ref="A27:D30"/>
    <mergeCell ref="F27:I30"/>
    <mergeCell ref="M33:Q33"/>
    <mergeCell ref="K26:R26"/>
    <mergeCell ref="K27:R30"/>
    <mergeCell ref="K4:R4"/>
    <mergeCell ref="K35:P35"/>
    <mergeCell ref="K36:P36"/>
    <mergeCell ref="K37:P37"/>
    <mergeCell ref="F89:H89"/>
    <mergeCell ref="K89:P89"/>
    <mergeCell ref="F90:H90"/>
    <mergeCell ref="K90:P90"/>
    <mergeCell ref="F91:H91"/>
    <mergeCell ref="K91:P91"/>
    <mergeCell ref="F92:H92"/>
    <mergeCell ref="K92:P92"/>
    <mergeCell ref="F93:H93"/>
    <mergeCell ref="K93:P93"/>
    <mergeCell ref="F94:H94"/>
    <mergeCell ref="K94:P94"/>
    <mergeCell ref="F95:H95"/>
    <mergeCell ref="K95:P95"/>
    <mergeCell ref="F96:H96"/>
    <mergeCell ref="K96:P96"/>
    <mergeCell ref="F97:H97"/>
    <mergeCell ref="K97:P97"/>
    <mergeCell ref="F98:H98"/>
    <mergeCell ref="K98:P98"/>
  </mergeCells>
  <phoneticPr fontId="11" type="noConversion"/>
  <conditionalFormatting sqref="J2:J3 J26:J28 G22:I25 J32 G32 G13:I14 G16:I20 R21 O21 Q6:R20 N6:O20">
    <cfRule type="cellIs" dxfId="53" priority="44" stopIfTrue="1" operator="lessThan">
      <formula>0</formula>
    </cfRule>
  </conditionalFormatting>
  <conditionalFormatting sqref="P31">
    <cfRule type="cellIs" dxfId="52" priority="39" stopIfTrue="1" operator="lessThan">
      <formula>0</formula>
    </cfRule>
  </conditionalFormatting>
  <conditionalFormatting sqref="K31">
    <cfRule type="cellIs" dxfId="51" priority="38" stopIfTrue="1" operator="lessThan">
      <formula>0</formula>
    </cfRule>
  </conditionalFormatting>
  <conditionalFormatting sqref="I34">
    <cfRule type="cellIs" dxfId="50" priority="33" stopIfTrue="1" operator="lessThan">
      <formula>0</formula>
    </cfRule>
  </conditionalFormatting>
  <conditionalFormatting sqref="G15:I15">
    <cfRule type="cellIs" dxfId="49" priority="27" stopIfTrue="1" operator="lessThan">
      <formula>0</formula>
    </cfRule>
  </conditionalFormatting>
  <conditionalFormatting sqref="N21:O21 Q21:R21">
    <cfRule type="cellIs" dxfId="48" priority="25" stopIfTrue="1" operator="lessThan">
      <formula>0</formula>
    </cfRule>
  </conditionalFormatting>
  <conditionalFormatting sqref="Q21:R21">
    <cfRule type="cellIs" dxfId="47" priority="23" stopIfTrue="1" operator="lessThan">
      <formula>0</formula>
    </cfRule>
  </conditionalFormatting>
  <conditionalFormatting sqref="J35 J38 J50:J52 J40:J42 J45:J46 J54 J57:J98">
    <cfRule type="cellIs" dxfId="46" priority="12" stopIfTrue="1" operator="lessThan">
      <formula>0</formula>
    </cfRule>
  </conditionalFormatting>
  <conditionalFormatting sqref="J36">
    <cfRule type="cellIs" dxfId="45" priority="11" stopIfTrue="1" operator="lessThan">
      <formula>0</formula>
    </cfRule>
  </conditionalFormatting>
  <conditionalFormatting sqref="J37">
    <cfRule type="cellIs" dxfId="44" priority="10" stopIfTrue="1" operator="lessThan">
      <formula>0</formula>
    </cfRule>
  </conditionalFormatting>
  <conditionalFormatting sqref="J49">
    <cfRule type="cellIs" dxfId="43" priority="9" stopIfTrue="1" operator="lessThan">
      <formula>0</formula>
    </cfRule>
  </conditionalFormatting>
  <conditionalFormatting sqref="J39">
    <cfRule type="cellIs" dxfId="42" priority="8" stopIfTrue="1" operator="lessThan">
      <formula>0</formula>
    </cfRule>
  </conditionalFormatting>
  <conditionalFormatting sqref="J43">
    <cfRule type="cellIs" dxfId="41" priority="7" stopIfTrue="1" operator="lessThan">
      <formula>0</formula>
    </cfRule>
  </conditionalFormatting>
  <conditionalFormatting sqref="J44">
    <cfRule type="cellIs" dxfId="40" priority="6" stopIfTrue="1" operator="lessThan">
      <formula>0</formula>
    </cfRule>
  </conditionalFormatting>
  <conditionalFormatting sqref="J47">
    <cfRule type="cellIs" dxfId="39" priority="5" stopIfTrue="1" operator="lessThan">
      <formula>0</formula>
    </cfRule>
  </conditionalFormatting>
  <conditionalFormatting sqref="J48">
    <cfRule type="cellIs" dxfId="38" priority="4" stopIfTrue="1" operator="lessThan">
      <formula>0</formula>
    </cfRule>
  </conditionalFormatting>
  <conditionalFormatting sqref="J53">
    <cfRule type="cellIs" dxfId="37" priority="3" stopIfTrue="1" operator="lessThan">
      <formula>0</formula>
    </cfRule>
  </conditionalFormatting>
  <conditionalFormatting sqref="J55">
    <cfRule type="cellIs" dxfId="36" priority="2" stopIfTrue="1" operator="lessThan">
      <formula>0</formula>
    </cfRule>
  </conditionalFormatting>
  <conditionalFormatting sqref="J56">
    <cfRule type="cellIs" dxfId="35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30A90-DAD5-4A48-916D-9D945E4157A7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WK29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WK28'!D7</f>
        <v>0</v>
      </c>
      <c r="F5" s="108" t="s">
        <v>38</v>
      </c>
      <c r="G5" s="109"/>
      <c r="H5" s="110"/>
      <c r="I5" s="111">
        <f>'SHOOT WK28'!I7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WK28'!O6+N6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WK28'!R6+Q6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WK28'!O7+N7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WK28'!R7+Q7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WK28'!O8+N8</f>
        <v>0</v>
      </c>
      <c r="P8" s="33">
        <f t="shared" si="2"/>
        <v>0</v>
      </c>
      <c r="Q8" s="34">
        <f t="shared" si="3"/>
        <v>0</v>
      </c>
      <c r="R8" s="34">
        <f>'SHOOT WK28'!R8+Q8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WK28'!O9+N9</f>
        <v>0</v>
      </c>
      <c r="P9" s="33">
        <f t="shared" si="2"/>
        <v>0</v>
      </c>
      <c r="Q9" s="34">
        <f t="shared" si="3"/>
        <v>0</v>
      </c>
      <c r="R9" s="34">
        <f>'SHOOT WK28'!R9+Q9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WK28'!O10+N10</f>
        <v>0</v>
      </c>
      <c r="P10" s="33">
        <f t="shared" si="2"/>
        <v>0</v>
      </c>
      <c r="Q10" s="34">
        <f t="shared" si="3"/>
        <v>0</v>
      </c>
      <c r="R10" s="34">
        <f>'SHOOT WK28'!R10+Q10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WK28'!O11+N11</f>
        <v>0</v>
      </c>
      <c r="P11" s="33">
        <f t="shared" si="2"/>
        <v>0</v>
      </c>
      <c r="Q11" s="34">
        <f t="shared" si="3"/>
        <v>0</v>
      </c>
      <c r="R11" s="34">
        <f>'SHOOT WK28'!R11+Q11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WK28'!O12+N12</f>
        <v>0</v>
      </c>
      <c r="P12" s="33">
        <f t="shared" si="2"/>
        <v>0</v>
      </c>
      <c r="Q12" s="34">
        <f t="shared" si="3"/>
        <v>0</v>
      </c>
      <c r="R12" s="34">
        <f>'SHOOT WK28'!R12+Q12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WK28'!I13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WK28'!O13+N13</f>
        <v>0</v>
      </c>
      <c r="P13" s="33">
        <f t="shared" si="2"/>
        <v>0</v>
      </c>
      <c r="Q13" s="34">
        <f t="shared" si="3"/>
        <v>0</v>
      </c>
      <c r="R13" s="34">
        <f>'SHOOT WK28'!R13+Q13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WK28'!I14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WK28'!O14+N14</f>
        <v>0</v>
      </c>
      <c r="P14" s="33">
        <f t="shared" si="2"/>
        <v>0</v>
      </c>
      <c r="Q14" s="34">
        <f t="shared" si="3"/>
        <v>0</v>
      </c>
      <c r="R14" s="34">
        <f>'SHOOT WK28'!R14+Q14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WK28'!I15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WK28'!I16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WK28'!I17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WK28'!I18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WK28'!I19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WK28'!I20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WK28'!I22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596" priority="21" stopIfTrue="1" operator="lessThan">
      <formula>0</formula>
    </cfRule>
  </conditionalFormatting>
  <conditionalFormatting sqref="P31">
    <cfRule type="cellIs" dxfId="595" priority="20" stopIfTrue="1" operator="lessThan">
      <formula>0</formula>
    </cfRule>
  </conditionalFormatting>
  <conditionalFormatting sqref="K31">
    <cfRule type="cellIs" dxfId="594" priority="19" stopIfTrue="1" operator="lessThan">
      <formula>0</formula>
    </cfRule>
  </conditionalFormatting>
  <conditionalFormatting sqref="H22:H24 H13:H20">
    <cfRule type="cellIs" dxfId="593" priority="18" stopIfTrue="1" operator="lessThan">
      <formula>0</formula>
    </cfRule>
  </conditionalFormatting>
  <conditionalFormatting sqref="I34">
    <cfRule type="cellIs" dxfId="592" priority="17" stopIfTrue="1" operator="lessThan">
      <formula>0</formula>
    </cfRule>
  </conditionalFormatting>
  <conditionalFormatting sqref="G15 I15">
    <cfRule type="cellIs" dxfId="591" priority="16" stopIfTrue="1" operator="lessThan">
      <formula>0</formula>
    </cfRule>
  </conditionalFormatting>
  <conditionalFormatting sqref="N15:O15 Q15:R15 N16:N23 Q16:Q23">
    <cfRule type="cellIs" dxfId="590" priority="15" stopIfTrue="1" operator="lessThan">
      <formula>0</formula>
    </cfRule>
  </conditionalFormatting>
  <conditionalFormatting sqref="Q15:R15">
    <cfRule type="cellIs" dxfId="589" priority="14" stopIfTrue="1" operator="lessThan">
      <formula>0</formula>
    </cfRule>
  </conditionalFormatting>
  <conditionalFormatting sqref="O15:O23">
    <cfRule type="cellIs" dxfId="588" priority="13" stopIfTrue="1" operator="lessThan">
      <formula>0</formula>
    </cfRule>
  </conditionalFormatting>
  <conditionalFormatting sqref="J35 J38 J50:J52 J40:J42 J45:J46 J54 J57:J98">
    <cfRule type="cellIs" dxfId="587" priority="12" stopIfTrue="1" operator="lessThan">
      <formula>0</formula>
    </cfRule>
  </conditionalFormatting>
  <conditionalFormatting sqref="J36">
    <cfRule type="cellIs" dxfId="586" priority="11" stopIfTrue="1" operator="lessThan">
      <formula>0</formula>
    </cfRule>
  </conditionalFormatting>
  <conditionalFormatting sqref="J37">
    <cfRule type="cellIs" dxfId="585" priority="10" stopIfTrue="1" operator="lessThan">
      <formula>0</formula>
    </cfRule>
  </conditionalFormatting>
  <conditionalFormatting sqref="J49">
    <cfRule type="cellIs" dxfId="584" priority="9" stopIfTrue="1" operator="lessThan">
      <formula>0</formula>
    </cfRule>
  </conditionalFormatting>
  <conditionalFormatting sqref="J39">
    <cfRule type="cellIs" dxfId="583" priority="8" stopIfTrue="1" operator="lessThan">
      <formula>0</formula>
    </cfRule>
  </conditionalFormatting>
  <conditionalFormatting sqref="J43">
    <cfRule type="cellIs" dxfId="582" priority="7" stopIfTrue="1" operator="lessThan">
      <formula>0</formula>
    </cfRule>
  </conditionalFormatting>
  <conditionalFormatting sqref="J44">
    <cfRule type="cellIs" dxfId="581" priority="6" stopIfTrue="1" operator="lessThan">
      <formula>0</formula>
    </cfRule>
  </conditionalFormatting>
  <conditionalFormatting sqref="J47">
    <cfRule type="cellIs" dxfId="580" priority="5" stopIfTrue="1" operator="lessThan">
      <formula>0</formula>
    </cfRule>
  </conditionalFormatting>
  <conditionalFormatting sqref="J48">
    <cfRule type="cellIs" dxfId="579" priority="4" stopIfTrue="1" operator="lessThan">
      <formula>0</formula>
    </cfRule>
  </conditionalFormatting>
  <conditionalFormatting sqref="J53">
    <cfRule type="cellIs" dxfId="578" priority="3" stopIfTrue="1" operator="lessThan">
      <formula>0</formula>
    </cfRule>
  </conditionalFormatting>
  <conditionalFormatting sqref="J55">
    <cfRule type="cellIs" dxfId="577" priority="2" stopIfTrue="1" operator="lessThan">
      <formula>0</formula>
    </cfRule>
  </conditionalFormatting>
  <conditionalFormatting sqref="J56">
    <cfRule type="cellIs" dxfId="576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theme="8" tint="-0.499984740745262"/>
    <pageSetUpPr fitToPage="1"/>
  </sheetPr>
  <dimension ref="A1:IW966"/>
  <sheetViews>
    <sheetView topLeftCell="A2" zoomScale="160" zoomScaleNormal="160" workbookViewId="0">
      <selection activeCell="A6" sqref="A6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132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145" customWidth="1"/>
    <col min="11" max="11" width="6.6640625" style="7" customWidth="1"/>
    <col min="12" max="12" width="6.83203125" style="7" customWidth="1"/>
    <col min="13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12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112</v>
      </c>
      <c r="B2" s="4"/>
      <c r="C2" s="5" t="s">
        <v>29</v>
      </c>
      <c r="D2" s="4"/>
      <c r="E2" s="4"/>
      <c r="F2" s="126"/>
      <c r="G2" s="4"/>
      <c r="H2" s="4"/>
      <c r="I2" s="4"/>
      <c r="J2" s="143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27"/>
      <c r="G3" s="1"/>
      <c r="H3" s="1"/>
      <c r="I3" s="1"/>
      <c r="J3" s="144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128" t="s">
        <v>45</v>
      </c>
      <c r="G4" s="71"/>
      <c r="H4" s="71"/>
      <c r="I4" s="72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WK1'!D8</f>
        <v>0</v>
      </c>
      <c r="F5" s="129" t="s">
        <v>38</v>
      </c>
      <c r="G5" s="48"/>
      <c r="H5" s="49"/>
      <c r="I5" s="50">
        <f>'SHOOT WK1'!I7</f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COUNTIF(I32:I927,"BU")</f>
        <v>0</v>
      </c>
      <c r="F6" s="130" t="s">
        <v>46</v>
      </c>
      <c r="G6" s="52"/>
      <c r="H6" s="53"/>
      <c r="I6" s="86">
        <f>I20</f>
        <v>0</v>
      </c>
      <c r="K6" s="18" t="s">
        <v>83</v>
      </c>
      <c r="L6" s="18" t="s">
        <v>92</v>
      </c>
      <c r="M6" s="33">
        <f t="shared" ref="M6:M14" si="0">COUNTIFS($R$36:$R$1000, L6, $I$36:$I$1000, "&lt;&gt;AC", $I$36:$I$1000, "&lt;&gt;BU")</f>
        <v>0</v>
      </c>
      <c r="N6" s="34">
        <f t="shared" ref="N6:N14" si="1">SUMIFS($J$36:$J$1000, $R$36:$R$1000, L6, $I$36:$I$1000, "&lt;&gt;AC", $I$36:$I$1000, "&lt;&gt;BU")</f>
        <v>0</v>
      </c>
      <c r="O6" s="160">
        <f>'SHOOT WK1'!O6+'SHOOT WK2'!N6</f>
        <v>0</v>
      </c>
      <c r="P6" s="33">
        <f t="shared" ref="P6:P14" si="2">COUNTIFS($P$36:$P$1000, L6, $I$36:$I$1000, "AC")</f>
        <v>0</v>
      </c>
      <c r="Q6" s="34">
        <f t="shared" ref="Q6:Q14" si="3">SUMIFS($J$36:$J$1000, $R$36:$R$1000, L6, $I$36:$I$1000, "AC")</f>
        <v>0</v>
      </c>
      <c r="R6" s="34">
        <f>'SHOOT WK1'!R6+'SHOOT WK2'!Q6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131" t="s">
        <v>39</v>
      </c>
      <c r="G7" s="55"/>
      <c r="H7" s="56"/>
      <c r="I7" s="62">
        <f>I5+I6</f>
        <v>0</v>
      </c>
      <c r="K7" s="18" t="s">
        <v>84</v>
      </c>
      <c r="L7" s="18" t="s">
        <v>93</v>
      </c>
      <c r="M7" s="33">
        <f t="shared" si="0"/>
        <v>0</v>
      </c>
      <c r="N7" s="34">
        <f t="shared" si="1"/>
        <v>0</v>
      </c>
      <c r="O7" s="160">
        <f>'SHOOT WK1'!O7+'SHOOT WK2'!N7</f>
        <v>0</v>
      </c>
      <c r="P7" s="33">
        <f t="shared" si="2"/>
        <v>0</v>
      </c>
      <c r="Q7" s="34">
        <f t="shared" si="3"/>
        <v>0</v>
      </c>
      <c r="R7" s="34">
        <f>'SHOOT WK1'!R7+'SHOOT WK2'!Q7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 t="s">
        <v>94</v>
      </c>
      <c r="M8" s="33">
        <f t="shared" si="0"/>
        <v>0</v>
      </c>
      <c r="N8" s="34">
        <f t="shared" si="1"/>
        <v>0</v>
      </c>
      <c r="O8" s="160">
        <f>'SHOOT WK1'!O8+'SHOOT WK2'!N8</f>
        <v>0</v>
      </c>
      <c r="P8" s="33">
        <f t="shared" si="2"/>
        <v>0</v>
      </c>
      <c r="Q8" s="34">
        <f t="shared" si="3"/>
        <v>0</v>
      </c>
      <c r="R8" s="34">
        <f>'SHOOT WK1'!R8+'SHOOT WK2'!Q8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 t="s">
        <v>95</v>
      </c>
      <c r="M9" s="33">
        <f t="shared" si="0"/>
        <v>0</v>
      </c>
      <c r="N9" s="34">
        <f t="shared" si="1"/>
        <v>0</v>
      </c>
      <c r="O9" s="160">
        <f>'SHOOT WK1'!O9+'SHOOT WK2'!N9</f>
        <v>0</v>
      </c>
      <c r="P9" s="33">
        <f t="shared" si="2"/>
        <v>0</v>
      </c>
      <c r="Q9" s="34">
        <f t="shared" si="3"/>
        <v>0</v>
      </c>
      <c r="R9" s="34">
        <f>'SHOOT WK1'!R9+'SHOOT WK2'!Q9</f>
        <v>0</v>
      </c>
    </row>
    <row r="10" spans="1:257" ht="16" customHeight="1" x14ac:dyDescent="0.2">
      <c r="K10" s="18" t="s">
        <v>87</v>
      </c>
      <c r="L10" s="18" t="s">
        <v>96</v>
      </c>
      <c r="M10" s="33">
        <f t="shared" si="0"/>
        <v>0</v>
      </c>
      <c r="N10" s="34">
        <f t="shared" si="1"/>
        <v>0</v>
      </c>
      <c r="O10" s="160">
        <f>'SHOOT WK1'!O10+'SHOOT WK2'!N10</f>
        <v>0</v>
      </c>
      <c r="P10" s="33">
        <f t="shared" si="2"/>
        <v>0</v>
      </c>
      <c r="Q10" s="34">
        <f t="shared" si="3"/>
        <v>0</v>
      </c>
      <c r="R10" s="34">
        <f>'SHOOT WK1'!R10+'SHOOT WK2'!Q10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 t="s">
        <v>97</v>
      </c>
      <c r="M11" s="33">
        <f t="shared" si="0"/>
        <v>0</v>
      </c>
      <c r="N11" s="34">
        <f t="shared" si="1"/>
        <v>0</v>
      </c>
      <c r="O11" s="160">
        <f>'SHOOT WK1'!O11+'SHOOT WK2'!N11</f>
        <v>0</v>
      </c>
      <c r="P11" s="33">
        <f t="shared" si="2"/>
        <v>0</v>
      </c>
      <c r="Q11" s="34">
        <f t="shared" si="3"/>
        <v>0</v>
      </c>
      <c r="R11" s="34">
        <f>'SHOOT WK1'!R11+'SHOOT WK2'!Q11</f>
        <v>0</v>
      </c>
    </row>
    <row r="12" spans="1:257" ht="16" customHeight="1" x14ac:dyDescent="0.2">
      <c r="A12" s="73"/>
      <c r="B12" s="74"/>
      <c r="C12" s="74"/>
      <c r="D12" s="74"/>
      <c r="E12" s="74"/>
      <c r="F12" s="133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 t="s">
        <v>98</v>
      </c>
      <c r="M12" s="33">
        <f t="shared" si="0"/>
        <v>0</v>
      </c>
      <c r="N12" s="34">
        <f t="shared" si="1"/>
        <v>0</v>
      </c>
      <c r="O12" s="160">
        <f>'SHOOT WK1'!O12+'SHOOT WK2'!N12</f>
        <v>0</v>
      </c>
      <c r="P12" s="33">
        <f t="shared" si="2"/>
        <v>0</v>
      </c>
      <c r="Q12" s="34">
        <f t="shared" si="3"/>
        <v>0</v>
      </c>
      <c r="R12" s="34">
        <f>'SHOOT WK1'!R12+'SHOOT WK2'!Q12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134">
        <f>COUNTIF(I36:I937,"BA")</f>
        <v>0</v>
      </c>
      <c r="G13" s="31">
        <f>SUMIF(I$36:I938,A13,J$36:J938)</f>
        <v>0</v>
      </c>
      <c r="H13" s="31">
        <f>'SHOOT WK1'!I13</f>
        <v>0</v>
      </c>
      <c r="I13" s="31">
        <f>SUM(G13:H13)</f>
        <v>0</v>
      </c>
      <c r="K13" s="18" t="s">
        <v>90</v>
      </c>
      <c r="L13" s="18" t="s">
        <v>99</v>
      </c>
      <c r="M13" s="33">
        <f t="shared" si="0"/>
        <v>0</v>
      </c>
      <c r="N13" s="34">
        <f t="shared" si="1"/>
        <v>0</v>
      </c>
      <c r="O13" s="160">
        <f>'SHOOT WK1'!O13+'SHOOT WK2'!N13</f>
        <v>0</v>
      </c>
      <c r="P13" s="33">
        <f t="shared" si="2"/>
        <v>0</v>
      </c>
      <c r="Q13" s="34">
        <f t="shared" si="3"/>
        <v>0</v>
      </c>
      <c r="R13" s="34">
        <f>'SHOOT WK1'!R13+'SHOOT WK2'!Q13</f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134">
        <f>COUNTIF(I36:I937,"BR")</f>
        <v>0</v>
      </c>
      <c r="G14" s="31">
        <f>SUMIF(I$36:I939,A14,J$36:J939)</f>
        <v>0</v>
      </c>
      <c r="H14" s="31">
        <f>'SHOOT WK1'!I14</f>
        <v>0</v>
      </c>
      <c r="I14" s="31">
        <f>SUM(G14:H14)</f>
        <v>0</v>
      </c>
      <c r="K14" s="18" t="s">
        <v>91</v>
      </c>
      <c r="L14" s="18" t="s">
        <v>70</v>
      </c>
      <c r="M14" s="33">
        <f t="shared" si="0"/>
        <v>0</v>
      </c>
      <c r="N14" s="34">
        <f t="shared" si="1"/>
        <v>0</v>
      </c>
      <c r="O14" s="160">
        <f>'SHOOT WK1'!O14+'SHOOT WK2'!N14</f>
        <v>0</v>
      </c>
      <c r="P14" s="33">
        <f t="shared" si="2"/>
        <v>0</v>
      </c>
      <c r="Q14" s="34">
        <f t="shared" si="3"/>
        <v>0</v>
      </c>
      <c r="R14" s="34">
        <f>'SHOOT WK1'!R14+'SHOOT WK2'!Q14</f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134">
        <f>COUNTIF(I36:I938,"BU")</f>
        <v>0</v>
      </c>
      <c r="G15" s="31">
        <f>SUMIF(I$36:I940,A15,J$36:J940)</f>
        <v>0</v>
      </c>
      <c r="H15" s="31">
        <f>'SHOOT WK1'!I15</f>
        <v>0</v>
      </c>
      <c r="I15" s="31">
        <f>SUM(G15:H15)</f>
        <v>0</v>
      </c>
      <c r="K15" s="18" t="s">
        <v>100</v>
      </c>
      <c r="L15" s="18" t="s">
        <v>106</v>
      </c>
      <c r="M15" s="33">
        <f t="shared" ref="M15:M20" si="4">COUNTIFS($R$36:$R$1000, L15, $I$36:$I$1000, "&lt;&gt;AC", $I$36:$I$1000, "&lt;&gt;BU")</f>
        <v>0</v>
      </c>
      <c r="N15" s="34">
        <f t="shared" ref="N15:N20" si="5">SUMIFS($J$36:$J$1000, $R$36:$R$1000, L15, $I$36:$I$1000, "&lt;&gt;AC", $I$36:$I$1000, "&lt;&gt;BU")</f>
        <v>0</v>
      </c>
      <c r="O15" s="160">
        <f>'SHOOT WK1'!O15+'SHOOT WK2'!N15</f>
        <v>0</v>
      </c>
      <c r="P15" s="33">
        <f t="shared" ref="P15:P20" si="6">COUNTIFS($P$36:$P$1000, L15, $I$36:$I$1000, "AC")</f>
        <v>0</v>
      </c>
      <c r="Q15" s="34">
        <f t="shared" ref="Q15:Q20" si="7">SUMIFS($J$36:$J$1000, $R$36:$R$1000, L15, $I$36:$I$1000, "AC")</f>
        <v>0</v>
      </c>
      <c r="R15" s="34">
        <f>'SHOOT WK1'!R15+'SHOOT WK2'!Q15</f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134">
        <f>COUNTIF(I36:I937,"NS")</f>
        <v>0</v>
      </c>
      <c r="G16" s="31">
        <f>SUMIF(I$36:I941,A16,J$36:J941)</f>
        <v>0</v>
      </c>
      <c r="H16" s="31">
        <f>'SHOOT WK1'!I16</f>
        <v>0</v>
      </c>
      <c r="I16" s="31">
        <f t="shared" ref="I16:I19" si="8">SUM(G16:H16)</f>
        <v>0</v>
      </c>
      <c r="K16" s="18" t="s">
        <v>101</v>
      </c>
      <c r="L16" s="18" t="s">
        <v>107</v>
      </c>
      <c r="M16" s="33">
        <f t="shared" si="4"/>
        <v>0</v>
      </c>
      <c r="N16" s="34">
        <f t="shared" si="5"/>
        <v>0</v>
      </c>
      <c r="O16" s="160">
        <f>'SHOOT WK1'!O16+'SHOOT WK2'!N16</f>
        <v>0</v>
      </c>
      <c r="P16" s="33">
        <f t="shared" si="6"/>
        <v>0</v>
      </c>
      <c r="Q16" s="34">
        <f t="shared" si="7"/>
        <v>0</v>
      </c>
      <c r="R16" s="34">
        <f>'SHOOT WK1'!R16+'SHOOT WK2'!Q16</f>
        <v>0</v>
      </c>
    </row>
    <row r="17" spans="1:20" ht="16" customHeight="1" x14ac:dyDescent="0.2">
      <c r="A17" s="15" t="s">
        <v>9</v>
      </c>
      <c r="B17" s="16" t="s">
        <v>16</v>
      </c>
      <c r="C17" s="60"/>
      <c r="D17" s="60"/>
      <c r="E17" s="17"/>
      <c r="F17" s="134">
        <f>COUNTIF(I36:I937,"PF")</f>
        <v>0</v>
      </c>
      <c r="G17" s="31">
        <f>SUMIF(I$36:I942,A17,J$36:J942)</f>
        <v>0</v>
      </c>
      <c r="H17" s="31">
        <f>'SHOOT WK1'!I17</f>
        <v>0</v>
      </c>
      <c r="I17" s="31">
        <f t="shared" si="8"/>
        <v>0</v>
      </c>
      <c r="K17" s="18" t="s">
        <v>102</v>
      </c>
      <c r="L17" s="18" t="s">
        <v>108</v>
      </c>
      <c r="M17" s="33">
        <f t="shared" si="4"/>
        <v>0</v>
      </c>
      <c r="N17" s="34">
        <f t="shared" si="5"/>
        <v>0</v>
      </c>
      <c r="O17" s="160">
        <f>'SHOOT WK1'!O17+'SHOOT WK2'!N17</f>
        <v>0</v>
      </c>
      <c r="P17" s="33">
        <f t="shared" si="6"/>
        <v>0</v>
      </c>
      <c r="Q17" s="34">
        <f t="shared" si="7"/>
        <v>0</v>
      </c>
      <c r="R17" s="34">
        <f>'SHOOT WK1'!R17+'SHOOT WK2'!Q17</f>
        <v>0</v>
      </c>
    </row>
    <row r="18" spans="1:20" ht="16" customHeight="1" x14ac:dyDescent="0.2">
      <c r="A18" s="15" t="s">
        <v>10</v>
      </c>
      <c r="B18" s="16" t="s">
        <v>17</v>
      </c>
      <c r="C18" s="60"/>
      <c r="D18" s="60"/>
      <c r="E18" s="17"/>
      <c r="F18" s="134">
        <f>COUNTIF(I36:I937,"PS")</f>
        <v>0</v>
      </c>
      <c r="G18" s="32">
        <f>SUMIF(I$36:I943,A18,J$36:J943)</f>
        <v>0</v>
      </c>
      <c r="H18" s="31">
        <f>'SHOOT WK1'!I18</f>
        <v>0</v>
      </c>
      <c r="I18" s="32">
        <f t="shared" si="8"/>
        <v>0</v>
      </c>
      <c r="K18" s="18" t="s">
        <v>103</v>
      </c>
      <c r="L18" s="18" t="s">
        <v>109</v>
      </c>
      <c r="M18" s="33">
        <f t="shared" si="4"/>
        <v>0</v>
      </c>
      <c r="N18" s="34">
        <f t="shared" si="5"/>
        <v>0</v>
      </c>
      <c r="O18" s="160">
        <f>'SHOOT WK1'!O18+'SHOOT WK2'!N18</f>
        <v>0</v>
      </c>
      <c r="P18" s="33">
        <f t="shared" si="6"/>
        <v>0</v>
      </c>
      <c r="Q18" s="34">
        <f t="shared" si="7"/>
        <v>0</v>
      </c>
      <c r="R18" s="34">
        <f>'SHOOT WK1'!R18+'SHOOT WK2'!Q18</f>
        <v>0</v>
      </c>
    </row>
    <row r="19" spans="1:20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135">
        <f>COUNTIF(I36:I937,"SR")</f>
        <v>0</v>
      </c>
      <c r="G19" s="64">
        <f>SUMIF(I$36:I944,A19,J$36:J944)</f>
        <v>0</v>
      </c>
      <c r="H19" s="31">
        <f>'SHOOT WK1'!I19</f>
        <v>0</v>
      </c>
      <c r="I19" s="64">
        <f t="shared" si="8"/>
        <v>0</v>
      </c>
      <c r="K19" s="18" t="s">
        <v>104</v>
      </c>
      <c r="L19" s="18" t="s">
        <v>110</v>
      </c>
      <c r="M19" s="33">
        <f t="shared" si="4"/>
        <v>0</v>
      </c>
      <c r="N19" s="34">
        <f t="shared" si="5"/>
        <v>0</v>
      </c>
      <c r="O19" s="160">
        <f>'SHOOT WK1'!O19+'SHOOT WK2'!N19</f>
        <v>0</v>
      </c>
      <c r="P19" s="33">
        <f t="shared" si="6"/>
        <v>0</v>
      </c>
      <c r="Q19" s="34">
        <f t="shared" si="7"/>
        <v>0</v>
      </c>
      <c r="R19" s="34">
        <f>'SHOOT WK1'!R19+'SHOOT WK2'!Q19</f>
        <v>0</v>
      </c>
    </row>
    <row r="20" spans="1:20" ht="16" customHeight="1" thickTop="1" thickBot="1" x14ac:dyDescent="0.3">
      <c r="A20" s="185" t="s">
        <v>22</v>
      </c>
      <c r="B20" s="186"/>
      <c r="C20" s="187"/>
      <c r="D20" s="187"/>
      <c r="E20" s="188"/>
      <c r="F20" s="136">
        <f>SUM(F13:F19)</f>
        <v>0</v>
      </c>
      <c r="G20" s="65">
        <f>SUM(G13:G19)</f>
        <v>0</v>
      </c>
      <c r="H20" s="65">
        <f>'SHOOT WK1'!I20</f>
        <v>0</v>
      </c>
      <c r="I20" s="65">
        <f>SUM(I13:I19)</f>
        <v>0</v>
      </c>
      <c r="K20" s="18" t="s">
        <v>105</v>
      </c>
      <c r="L20" s="18" t="s">
        <v>111</v>
      </c>
      <c r="M20" s="33">
        <f t="shared" si="4"/>
        <v>0</v>
      </c>
      <c r="N20" s="34">
        <f t="shared" si="5"/>
        <v>0</v>
      </c>
      <c r="O20" s="160">
        <f>'SHOOT WK1'!O20+'SHOOT WK2'!N20</f>
        <v>0</v>
      </c>
      <c r="P20" s="33">
        <f t="shared" si="6"/>
        <v>0</v>
      </c>
      <c r="Q20" s="34">
        <f t="shared" si="7"/>
        <v>0</v>
      </c>
      <c r="R20" s="34">
        <f>'SHOOT WK1'!R20+'SHOOT WK2'!Q20</f>
        <v>0</v>
      </c>
    </row>
    <row r="21" spans="1:20" ht="16" customHeight="1" thickTop="1" x14ac:dyDescent="0.25">
      <c r="A21" s="66"/>
      <c r="B21" s="66"/>
      <c r="C21" s="66"/>
      <c r="D21" s="66"/>
      <c r="E21" s="66"/>
      <c r="F21" s="137"/>
      <c r="G21" s="66"/>
      <c r="H21" s="66"/>
      <c r="I21" s="66"/>
      <c r="K21" s="81" t="s">
        <v>0</v>
      </c>
      <c r="L21" s="82"/>
      <c r="M21" s="84">
        <f t="shared" ref="M21:R21" si="9">SUM(M6:M14)</f>
        <v>0</v>
      </c>
      <c r="N21" s="65">
        <f t="shared" si="9"/>
        <v>0</v>
      </c>
      <c r="O21" s="65">
        <f t="shared" si="9"/>
        <v>0</v>
      </c>
      <c r="P21" s="84">
        <f t="shared" si="9"/>
        <v>0</v>
      </c>
      <c r="Q21" s="65">
        <f t="shared" si="9"/>
        <v>0</v>
      </c>
      <c r="R21" s="65">
        <f t="shared" si="9"/>
        <v>0</v>
      </c>
    </row>
    <row r="22" spans="1:20" ht="16" customHeight="1" x14ac:dyDescent="0.2">
      <c r="A22" s="18" t="s">
        <v>5</v>
      </c>
      <c r="B22" s="19" t="s">
        <v>12</v>
      </c>
      <c r="C22" s="61"/>
      <c r="D22" s="61"/>
      <c r="E22" s="20"/>
      <c r="F22" s="138">
        <f>COUNTIF(I36:I937,"AC")</f>
        <v>0</v>
      </c>
      <c r="G22" s="85">
        <f>SUMIF(I$36:I937,A22,J$36:J937)</f>
        <v>0</v>
      </c>
      <c r="H22" s="85">
        <f>'SHOOT WK1'!I22</f>
        <v>0</v>
      </c>
      <c r="I22" s="92">
        <f>SUM(G22:H22)</f>
        <v>0</v>
      </c>
    </row>
    <row r="23" spans="1:20" ht="16" customHeight="1" x14ac:dyDescent="0.2">
      <c r="A23" s="152"/>
      <c r="B23" s="153"/>
      <c r="C23" s="22"/>
      <c r="D23" s="22"/>
      <c r="E23" s="154"/>
      <c r="F23" s="158"/>
      <c r="G23" s="156"/>
      <c r="H23" s="156"/>
      <c r="I23" s="157"/>
    </row>
    <row r="24" spans="1:20" ht="16" customHeight="1" x14ac:dyDescent="0.2">
      <c r="A24" s="152"/>
      <c r="B24" s="153"/>
      <c r="C24" s="22"/>
      <c r="D24" s="22"/>
      <c r="E24" s="154"/>
      <c r="F24" s="158"/>
      <c r="G24" s="156"/>
      <c r="H24" s="156"/>
      <c r="I24" s="157"/>
    </row>
    <row r="25" spans="1:20" ht="16" customHeight="1" x14ac:dyDescent="0.2">
      <c r="M25" s="22"/>
      <c r="O25" s="22"/>
      <c r="T25" s="159"/>
    </row>
    <row r="26" spans="1:20" ht="16" customHeight="1" x14ac:dyDescent="0.2">
      <c r="A26" s="67" t="s">
        <v>37</v>
      </c>
      <c r="B26" s="68"/>
      <c r="C26" s="68"/>
      <c r="D26" s="77"/>
      <c r="E26" s="24"/>
      <c r="F26" s="128" t="s">
        <v>40</v>
      </c>
      <c r="G26" s="78"/>
      <c r="H26" s="78"/>
      <c r="I26" s="79"/>
      <c r="J26" s="146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20" ht="16" customHeight="1" x14ac:dyDescent="0.2">
      <c r="A27" s="216"/>
      <c r="B27" s="217"/>
      <c r="C27" s="217"/>
      <c r="D27" s="218"/>
      <c r="E27" s="24"/>
      <c r="F27" s="249"/>
      <c r="G27" s="250"/>
      <c r="H27" s="250"/>
      <c r="I27" s="251"/>
      <c r="J27" s="146"/>
      <c r="K27" s="234"/>
      <c r="L27" s="235"/>
      <c r="M27" s="235"/>
      <c r="N27" s="235"/>
      <c r="O27" s="235"/>
      <c r="P27" s="235"/>
      <c r="Q27" s="235"/>
      <c r="R27" s="236"/>
    </row>
    <row r="28" spans="1:20" ht="16" customHeight="1" x14ac:dyDescent="0.2">
      <c r="A28" s="219"/>
      <c r="B28" s="220"/>
      <c r="C28" s="220"/>
      <c r="D28" s="221"/>
      <c r="E28" s="24"/>
      <c r="F28" s="252"/>
      <c r="G28" s="253"/>
      <c r="H28" s="253"/>
      <c r="I28" s="254"/>
      <c r="J28" s="146"/>
      <c r="K28" s="237"/>
      <c r="L28" s="238"/>
      <c r="M28" s="238"/>
      <c r="N28" s="238"/>
      <c r="O28" s="238"/>
      <c r="P28" s="238"/>
      <c r="Q28" s="238"/>
      <c r="R28" s="239"/>
    </row>
    <row r="29" spans="1:20" ht="16" customHeight="1" x14ac:dyDescent="0.2">
      <c r="A29" s="219"/>
      <c r="B29" s="220"/>
      <c r="C29" s="220"/>
      <c r="D29" s="221"/>
      <c r="E29" s="35"/>
      <c r="F29" s="252"/>
      <c r="G29" s="253"/>
      <c r="H29" s="253"/>
      <c r="I29" s="254"/>
      <c r="J29" s="147"/>
      <c r="K29" s="237"/>
      <c r="L29" s="238"/>
      <c r="M29" s="238"/>
      <c r="N29" s="238"/>
      <c r="O29" s="238"/>
      <c r="P29" s="238"/>
      <c r="Q29" s="238"/>
      <c r="R29" s="239"/>
    </row>
    <row r="30" spans="1:20" ht="16" customHeight="1" x14ac:dyDescent="0.2">
      <c r="A30" s="222"/>
      <c r="B30" s="223"/>
      <c r="C30" s="223"/>
      <c r="D30" s="224"/>
      <c r="E30" s="35"/>
      <c r="F30" s="255"/>
      <c r="G30" s="256"/>
      <c r="H30" s="256"/>
      <c r="I30" s="257"/>
      <c r="J30" s="147"/>
      <c r="K30" s="240"/>
      <c r="L30" s="241"/>
      <c r="M30" s="241"/>
      <c r="N30" s="241"/>
      <c r="O30" s="241"/>
      <c r="P30" s="241"/>
      <c r="Q30" s="241"/>
      <c r="R30" s="242"/>
    </row>
    <row r="31" spans="1:20" ht="16" customHeight="1" x14ac:dyDescent="0.2">
      <c r="A31" s="7"/>
      <c r="B31" s="22"/>
      <c r="E31" s="35"/>
    </row>
    <row r="32" spans="1:20" ht="11" customHeight="1" x14ac:dyDescent="0.2">
      <c r="A32" s="2"/>
      <c r="B32" s="2"/>
      <c r="C32" s="2"/>
      <c r="D32" s="2"/>
      <c r="E32" s="2"/>
      <c r="F32" s="127"/>
      <c r="G32" s="9"/>
      <c r="H32" s="2"/>
      <c r="I32" s="2"/>
      <c r="J32" s="144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139"/>
      <c r="G33" s="89"/>
      <c r="H33" s="89"/>
      <c r="I33" s="89"/>
      <c r="J33" s="148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40"/>
      <c r="G34" s="11"/>
      <c r="H34" s="11"/>
      <c r="I34" s="12"/>
      <c r="J34" s="149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61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13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13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41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41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41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41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41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41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41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28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28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28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28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8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8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8" ht="14.25" customHeight="1" x14ac:dyDescent="0.2">
      <c r="A99" s="2"/>
      <c r="B99" s="2"/>
      <c r="C99" s="2"/>
      <c r="D99" s="2"/>
      <c r="E99" s="2"/>
      <c r="F99" s="141"/>
      <c r="G99" s="2"/>
      <c r="H99" s="2"/>
      <c r="I99" s="2"/>
      <c r="J99" s="150"/>
      <c r="K99" s="2"/>
      <c r="L99" s="2"/>
      <c r="M99" s="2"/>
      <c r="N99" s="2"/>
      <c r="O99" s="2"/>
      <c r="P99" s="2"/>
      <c r="Q99" s="2"/>
    </row>
    <row r="100" spans="1:18" ht="14.25" customHeight="1" x14ac:dyDescent="0.2">
      <c r="A100" s="2"/>
      <c r="B100" s="2"/>
      <c r="C100" s="2"/>
      <c r="D100" s="2"/>
      <c r="E100" s="2"/>
      <c r="F100" s="141"/>
      <c r="G100" s="2"/>
      <c r="H100" s="2"/>
      <c r="I100" s="2"/>
      <c r="J100" s="150"/>
      <c r="K100" s="2"/>
      <c r="L100" s="2"/>
      <c r="M100" s="2"/>
      <c r="N100" s="2"/>
      <c r="O100" s="2"/>
      <c r="P100" s="2"/>
      <c r="Q100" s="2"/>
    </row>
    <row r="101" spans="1:18" ht="14.25" customHeight="1" x14ac:dyDescent="0.2">
      <c r="A101" s="2"/>
      <c r="B101" s="2"/>
      <c r="C101" s="2"/>
      <c r="D101" s="2"/>
      <c r="E101" s="2"/>
      <c r="F101" s="141"/>
      <c r="G101" s="2"/>
      <c r="H101" s="2"/>
      <c r="I101" s="2"/>
      <c r="J101" s="150"/>
      <c r="K101" s="2"/>
      <c r="L101" s="2"/>
      <c r="M101" s="2"/>
      <c r="N101" s="2"/>
      <c r="O101" s="2"/>
      <c r="P101" s="2"/>
      <c r="Q101" s="2"/>
    </row>
    <row r="102" spans="1:18" ht="14.25" customHeight="1" x14ac:dyDescent="0.2">
      <c r="A102" s="2"/>
      <c r="B102" s="2"/>
      <c r="C102" s="2"/>
      <c r="D102" s="2"/>
      <c r="E102" s="2"/>
      <c r="F102" s="141"/>
      <c r="G102" s="2"/>
      <c r="H102" s="2"/>
      <c r="I102" s="2"/>
      <c r="J102" s="150"/>
      <c r="K102" s="2"/>
      <c r="L102" s="2"/>
      <c r="M102" s="2"/>
      <c r="N102" s="2"/>
      <c r="O102" s="2"/>
      <c r="P102" s="2"/>
      <c r="Q102" s="2"/>
    </row>
    <row r="103" spans="1:18" ht="14.25" customHeight="1" x14ac:dyDescent="0.2">
      <c r="A103" s="2"/>
      <c r="B103" s="2"/>
      <c r="C103" s="2"/>
      <c r="D103" s="2"/>
      <c r="E103" s="2"/>
      <c r="F103" s="141"/>
      <c r="G103" s="2"/>
      <c r="H103" s="2"/>
      <c r="I103" s="2"/>
      <c r="J103" s="150"/>
      <c r="K103" s="2"/>
      <c r="L103" s="2"/>
      <c r="M103" s="2"/>
      <c r="N103" s="2"/>
      <c r="O103" s="2"/>
      <c r="P103" s="2"/>
      <c r="Q103" s="2"/>
    </row>
    <row r="104" spans="1:18" ht="14.25" customHeight="1" x14ac:dyDescent="0.2">
      <c r="A104" s="2"/>
      <c r="B104" s="2"/>
      <c r="C104" s="2"/>
      <c r="D104" s="2"/>
      <c r="E104" s="2"/>
      <c r="F104" s="141"/>
      <c r="G104" s="2"/>
      <c r="H104" s="2"/>
      <c r="I104" s="2"/>
      <c r="J104" s="150"/>
      <c r="K104" s="2"/>
      <c r="L104" s="2"/>
      <c r="M104" s="2"/>
      <c r="N104" s="2"/>
      <c r="O104" s="2"/>
      <c r="P104" s="2"/>
      <c r="Q104" s="2"/>
    </row>
    <row r="105" spans="1:18" ht="14.25" customHeight="1" x14ac:dyDescent="0.2">
      <c r="A105" s="2"/>
      <c r="B105" s="2"/>
      <c r="C105" s="2"/>
      <c r="D105" s="2"/>
      <c r="E105" s="2"/>
      <c r="F105" s="141"/>
      <c r="G105" s="2"/>
      <c r="H105" s="2"/>
      <c r="I105" s="2"/>
      <c r="J105" s="150"/>
      <c r="K105" s="2"/>
      <c r="L105" s="2"/>
      <c r="M105" s="2"/>
      <c r="N105" s="2"/>
      <c r="O105" s="2"/>
      <c r="P105" s="2"/>
      <c r="Q105" s="2"/>
    </row>
    <row r="106" spans="1:18" ht="14.25" customHeight="1" x14ac:dyDescent="0.2">
      <c r="A106" s="2"/>
      <c r="B106" s="2"/>
      <c r="C106" s="2"/>
      <c r="D106" s="2"/>
      <c r="E106" s="2"/>
      <c r="F106" s="141"/>
      <c r="G106" s="2"/>
      <c r="H106" s="2"/>
      <c r="I106" s="2"/>
      <c r="J106" s="150"/>
      <c r="K106" s="2"/>
      <c r="L106" s="2"/>
      <c r="M106" s="2"/>
      <c r="N106" s="2"/>
      <c r="O106" s="2"/>
      <c r="P106" s="2"/>
      <c r="Q106" s="2"/>
    </row>
    <row r="107" spans="1:18" ht="14.25" customHeight="1" x14ac:dyDescent="0.2">
      <c r="A107" s="2"/>
      <c r="B107" s="2"/>
      <c r="C107" s="2"/>
      <c r="D107" s="2"/>
      <c r="E107" s="2"/>
      <c r="F107" s="141"/>
      <c r="G107" s="2"/>
      <c r="H107" s="2"/>
      <c r="I107" s="2"/>
      <c r="J107" s="150"/>
      <c r="K107" s="2"/>
      <c r="L107" s="2"/>
      <c r="M107" s="2"/>
      <c r="N107" s="2"/>
      <c r="O107" s="2"/>
      <c r="P107" s="2"/>
      <c r="Q107" s="2"/>
    </row>
    <row r="108" spans="1:18" ht="14.25" customHeight="1" x14ac:dyDescent="0.2">
      <c r="A108" s="2"/>
      <c r="B108" s="2"/>
      <c r="C108" s="2"/>
      <c r="D108" s="2"/>
      <c r="E108" s="2"/>
      <c r="F108" s="141"/>
      <c r="G108" s="2"/>
      <c r="H108" s="2"/>
      <c r="I108" s="2"/>
      <c r="J108" s="150"/>
      <c r="K108" s="2"/>
      <c r="L108" s="2"/>
      <c r="M108" s="2"/>
      <c r="N108" s="2"/>
      <c r="O108" s="2"/>
      <c r="P108" s="2"/>
      <c r="Q108" s="2"/>
    </row>
    <row r="109" spans="1:18" ht="14.25" customHeight="1" x14ac:dyDescent="0.2">
      <c r="A109" s="2"/>
      <c r="B109" s="2"/>
      <c r="C109" s="2"/>
      <c r="D109" s="2"/>
      <c r="E109" s="2"/>
      <c r="F109" s="141"/>
      <c r="G109" s="2"/>
      <c r="H109" s="2"/>
      <c r="I109" s="2"/>
      <c r="J109" s="150"/>
      <c r="K109" s="2"/>
      <c r="L109" s="2"/>
      <c r="M109" s="2"/>
      <c r="N109" s="2"/>
      <c r="O109" s="2"/>
      <c r="P109" s="2"/>
      <c r="Q109" s="2"/>
    </row>
    <row r="110" spans="1:18" ht="14.25" customHeight="1" x14ac:dyDescent="0.2">
      <c r="A110" s="2"/>
      <c r="B110" s="2"/>
      <c r="C110" s="2"/>
      <c r="D110" s="2"/>
      <c r="E110" s="2"/>
      <c r="F110" s="141"/>
      <c r="G110" s="2"/>
      <c r="H110" s="2"/>
      <c r="I110" s="2"/>
      <c r="J110" s="150"/>
      <c r="K110" s="2"/>
      <c r="L110" s="2"/>
      <c r="M110" s="2"/>
      <c r="N110" s="2"/>
      <c r="O110" s="2"/>
      <c r="P110" s="2"/>
      <c r="Q110" s="2"/>
    </row>
    <row r="111" spans="1:18" ht="14.25" customHeight="1" x14ac:dyDescent="0.2">
      <c r="A111" s="2"/>
      <c r="B111" s="2"/>
      <c r="C111" s="2"/>
      <c r="D111" s="2"/>
      <c r="E111" s="2"/>
      <c r="F111" s="141"/>
      <c r="G111" s="2"/>
      <c r="H111" s="2"/>
      <c r="I111" s="2"/>
      <c r="J111" s="150"/>
      <c r="K111" s="2"/>
      <c r="L111" s="2"/>
      <c r="M111" s="2"/>
      <c r="N111" s="2"/>
      <c r="O111" s="2"/>
      <c r="P111" s="2"/>
      <c r="Q111" s="2"/>
    </row>
    <row r="112" spans="1:18" ht="14.25" customHeight="1" x14ac:dyDescent="0.2">
      <c r="A112" s="2"/>
      <c r="B112" s="2"/>
      <c r="C112" s="2"/>
      <c r="D112" s="2"/>
      <c r="E112" s="2"/>
      <c r="F112" s="141"/>
      <c r="G112" s="2"/>
      <c r="H112" s="2"/>
      <c r="I112" s="2"/>
      <c r="J112" s="150"/>
      <c r="K112" s="2"/>
      <c r="L112" s="2"/>
      <c r="M112" s="2"/>
      <c r="N112" s="2"/>
      <c r="O112" s="2"/>
      <c r="P112" s="2"/>
      <c r="Q112" s="2"/>
    </row>
    <row r="113" spans="1:19" ht="14.25" customHeight="1" x14ac:dyDescent="0.2">
      <c r="A113" s="2"/>
      <c r="B113" s="2"/>
      <c r="C113" s="2"/>
      <c r="D113" s="2"/>
      <c r="E113" s="2"/>
      <c r="F113" s="141"/>
      <c r="G113" s="2"/>
      <c r="H113" s="2"/>
      <c r="I113" s="2"/>
      <c r="J113" s="150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141"/>
      <c r="G114" s="2"/>
      <c r="H114" s="2"/>
      <c r="I114" s="2"/>
      <c r="J114" s="150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141"/>
      <c r="G115" s="2"/>
      <c r="H115" s="2"/>
      <c r="I115" s="2"/>
      <c r="J115" s="150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141"/>
      <c r="G116" s="2"/>
      <c r="H116" s="2"/>
      <c r="I116" s="2"/>
      <c r="J116" s="150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141"/>
      <c r="G117" s="2"/>
      <c r="H117" s="2"/>
      <c r="I117" s="2"/>
      <c r="J117" s="150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141"/>
      <c r="G118" s="2"/>
      <c r="H118" s="2"/>
      <c r="I118" s="2"/>
      <c r="J118" s="150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141"/>
      <c r="G119" s="2"/>
      <c r="H119" s="2"/>
      <c r="I119" s="2"/>
      <c r="J119" s="150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141"/>
      <c r="G120" s="2"/>
      <c r="H120" s="2"/>
      <c r="I120" s="2"/>
      <c r="J120" s="150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141"/>
      <c r="G121" s="2"/>
      <c r="H121" s="2"/>
      <c r="I121" s="2"/>
      <c r="J121" s="150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141"/>
      <c r="G122" s="2"/>
      <c r="H122" s="2"/>
      <c r="I122" s="2"/>
      <c r="J122" s="150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141"/>
      <c r="G123" s="2"/>
      <c r="H123" s="2"/>
      <c r="I123" s="2"/>
      <c r="J123" s="150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141"/>
      <c r="G124" s="2"/>
      <c r="H124" s="2"/>
      <c r="I124" s="2"/>
      <c r="J124" s="150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141"/>
      <c r="G125" s="2"/>
      <c r="H125" s="2"/>
      <c r="I125" s="2"/>
      <c r="J125" s="150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141"/>
      <c r="G126" s="2"/>
      <c r="H126" s="2"/>
      <c r="I126" s="2"/>
      <c r="J126" s="150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141"/>
      <c r="G127" s="2"/>
      <c r="H127" s="2"/>
      <c r="I127" s="2"/>
      <c r="J127" s="150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141"/>
      <c r="G128" s="2"/>
      <c r="H128" s="2"/>
      <c r="I128" s="2"/>
      <c r="J128" s="150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141"/>
      <c r="G129" s="2"/>
      <c r="H129" s="2"/>
      <c r="I129" s="2"/>
      <c r="J129" s="150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141"/>
      <c r="G130" s="2"/>
      <c r="H130" s="2"/>
      <c r="I130" s="2"/>
      <c r="J130" s="150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141"/>
      <c r="G131" s="2"/>
      <c r="H131" s="2"/>
      <c r="I131" s="2"/>
      <c r="J131" s="150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141"/>
      <c r="G132" s="2"/>
      <c r="H132" s="2"/>
      <c r="I132" s="2"/>
      <c r="J132" s="150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141"/>
      <c r="G133" s="2"/>
      <c r="H133" s="2"/>
      <c r="I133" s="2"/>
      <c r="J133" s="150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141"/>
      <c r="G134" s="2"/>
      <c r="H134" s="2"/>
      <c r="I134" s="2"/>
      <c r="J134" s="150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141"/>
      <c r="G135" s="2"/>
      <c r="H135" s="2"/>
      <c r="I135" s="2"/>
      <c r="J135" s="150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141"/>
      <c r="G136" s="2"/>
      <c r="H136" s="2"/>
      <c r="I136" s="2"/>
      <c r="J136" s="150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141"/>
      <c r="G137" s="2"/>
      <c r="H137" s="2"/>
      <c r="I137" s="2"/>
      <c r="J137" s="150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141"/>
      <c r="G138" s="2"/>
      <c r="H138" s="2"/>
      <c r="I138" s="2"/>
      <c r="J138" s="150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141"/>
      <c r="G139" s="2"/>
      <c r="H139" s="2"/>
      <c r="I139" s="2"/>
      <c r="J139" s="150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141"/>
      <c r="G140" s="2"/>
      <c r="H140" s="2"/>
      <c r="I140" s="2"/>
      <c r="J140" s="150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141"/>
      <c r="G141" s="2"/>
      <c r="H141" s="2"/>
      <c r="I141" s="2"/>
      <c r="J141" s="150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141"/>
      <c r="G142" s="2"/>
      <c r="H142" s="2"/>
      <c r="I142" s="2"/>
      <c r="J142" s="150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141"/>
      <c r="G143" s="2"/>
      <c r="H143" s="2"/>
      <c r="I143" s="2"/>
      <c r="J143" s="150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141"/>
      <c r="G144" s="2"/>
      <c r="H144" s="2"/>
      <c r="I144" s="2"/>
      <c r="J144" s="150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141"/>
      <c r="G145" s="2"/>
      <c r="H145" s="2"/>
      <c r="I145" s="2"/>
      <c r="J145" s="150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141"/>
      <c r="G146" s="2"/>
      <c r="H146" s="2"/>
      <c r="I146" s="2"/>
      <c r="J146" s="150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141"/>
      <c r="G147" s="2"/>
      <c r="H147" s="2"/>
      <c r="I147" s="2"/>
      <c r="J147" s="150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141"/>
      <c r="G148" s="2"/>
      <c r="H148" s="2"/>
      <c r="I148" s="2"/>
      <c r="J148" s="150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141"/>
      <c r="G149" s="2"/>
      <c r="H149" s="2"/>
      <c r="I149" s="2"/>
      <c r="J149" s="150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141"/>
      <c r="G150" s="2"/>
      <c r="H150" s="2"/>
      <c r="I150" s="2"/>
      <c r="J150" s="150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141"/>
      <c r="G151" s="2"/>
      <c r="H151" s="2"/>
      <c r="I151" s="2"/>
      <c r="J151" s="150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141"/>
      <c r="G152" s="2"/>
      <c r="H152" s="2"/>
      <c r="I152" s="2"/>
      <c r="J152" s="150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141"/>
      <c r="G153" s="2"/>
      <c r="H153" s="2"/>
      <c r="I153" s="2"/>
      <c r="J153" s="150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141"/>
      <c r="G154" s="2"/>
      <c r="H154" s="2"/>
      <c r="I154" s="2"/>
      <c r="J154" s="150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141"/>
      <c r="G155" s="2"/>
      <c r="H155" s="2"/>
      <c r="I155" s="2"/>
      <c r="J155" s="150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141"/>
      <c r="G156" s="2"/>
      <c r="H156" s="2"/>
      <c r="I156" s="2"/>
      <c r="J156" s="150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141"/>
      <c r="G157" s="2"/>
      <c r="H157" s="2"/>
      <c r="I157" s="2"/>
      <c r="J157" s="150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141"/>
      <c r="G158" s="2"/>
      <c r="H158" s="2"/>
      <c r="I158" s="2"/>
      <c r="J158" s="150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141"/>
      <c r="G159" s="2"/>
      <c r="H159" s="2"/>
      <c r="I159" s="2"/>
      <c r="J159" s="150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141"/>
      <c r="G160" s="2"/>
      <c r="H160" s="2"/>
      <c r="I160" s="2"/>
      <c r="J160" s="150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141"/>
      <c r="G161" s="2"/>
      <c r="H161" s="2"/>
      <c r="I161" s="2"/>
      <c r="J161" s="150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141"/>
      <c r="G162" s="2"/>
      <c r="H162" s="2"/>
      <c r="I162" s="2"/>
      <c r="J162" s="150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141"/>
      <c r="G163" s="2"/>
      <c r="H163" s="2"/>
      <c r="I163" s="2"/>
      <c r="J163" s="150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141"/>
      <c r="G164" s="2"/>
      <c r="H164" s="2"/>
      <c r="I164" s="2"/>
      <c r="J164" s="150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141"/>
      <c r="G165" s="2"/>
      <c r="H165" s="2"/>
      <c r="I165" s="2"/>
      <c r="J165" s="150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141"/>
      <c r="G166" s="2"/>
      <c r="H166" s="2"/>
      <c r="I166" s="2"/>
      <c r="J166" s="150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141"/>
      <c r="G167" s="2"/>
      <c r="H167" s="2"/>
      <c r="I167" s="2"/>
      <c r="J167" s="150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141"/>
      <c r="G168" s="2"/>
      <c r="H168" s="2"/>
      <c r="I168" s="2"/>
      <c r="J168" s="150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141"/>
      <c r="G169" s="2"/>
      <c r="H169" s="2"/>
      <c r="I169" s="2"/>
      <c r="J169" s="150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141"/>
      <c r="G170" s="2"/>
      <c r="H170" s="2"/>
      <c r="I170" s="2"/>
      <c r="J170" s="150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141"/>
      <c r="G171" s="2"/>
      <c r="H171" s="2"/>
      <c r="I171" s="2"/>
      <c r="J171" s="150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141"/>
      <c r="G172" s="2"/>
      <c r="H172" s="2"/>
      <c r="I172" s="2"/>
      <c r="J172" s="150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141"/>
      <c r="G173" s="2"/>
      <c r="H173" s="2"/>
      <c r="I173" s="2"/>
      <c r="J173" s="150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141"/>
      <c r="G174" s="2"/>
      <c r="H174" s="2"/>
      <c r="I174" s="2"/>
      <c r="J174" s="150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141"/>
      <c r="G175" s="2"/>
      <c r="H175" s="2"/>
      <c r="I175" s="2"/>
      <c r="J175" s="150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141"/>
      <c r="G176" s="2"/>
      <c r="H176" s="2"/>
      <c r="I176" s="2"/>
      <c r="J176" s="150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141"/>
      <c r="G177" s="2"/>
      <c r="H177" s="2"/>
      <c r="I177" s="2"/>
      <c r="J177" s="150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141"/>
      <c r="G178" s="2"/>
      <c r="H178" s="2"/>
      <c r="I178" s="2"/>
      <c r="J178" s="150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141"/>
      <c r="G179" s="2"/>
      <c r="H179" s="2"/>
      <c r="I179" s="2"/>
      <c r="J179" s="150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141"/>
      <c r="G180" s="2"/>
      <c r="H180" s="2"/>
      <c r="I180" s="2"/>
      <c r="J180" s="150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141"/>
      <c r="G181" s="2"/>
      <c r="H181" s="2"/>
      <c r="I181" s="2"/>
      <c r="J181" s="150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141"/>
      <c r="G182" s="2"/>
      <c r="H182" s="2"/>
      <c r="I182" s="2"/>
      <c r="J182" s="150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141"/>
      <c r="G183" s="2"/>
      <c r="H183" s="2"/>
      <c r="I183" s="2"/>
      <c r="J183" s="150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141"/>
      <c r="G184" s="2"/>
      <c r="H184" s="2"/>
      <c r="I184" s="2"/>
      <c r="J184" s="150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141"/>
      <c r="G185" s="2"/>
      <c r="H185" s="2"/>
      <c r="I185" s="2"/>
      <c r="J185" s="150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141"/>
      <c r="G186" s="2"/>
      <c r="H186" s="2"/>
      <c r="I186" s="2"/>
      <c r="J186" s="150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141"/>
      <c r="G187" s="2"/>
      <c r="H187" s="2"/>
      <c r="I187" s="2"/>
      <c r="J187" s="150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141"/>
      <c r="G188" s="2"/>
      <c r="H188" s="2"/>
      <c r="I188" s="2"/>
      <c r="J188" s="150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141"/>
      <c r="G189" s="2"/>
      <c r="H189" s="2"/>
      <c r="I189" s="2"/>
      <c r="J189" s="150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141"/>
      <c r="G190" s="2"/>
      <c r="H190" s="2"/>
      <c r="I190" s="2"/>
      <c r="J190" s="150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141"/>
      <c r="G191" s="2"/>
      <c r="H191" s="2"/>
      <c r="I191" s="2"/>
      <c r="J191" s="150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141"/>
      <c r="G192" s="2"/>
      <c r="H192" s="2"/>
      <c r="I192" s="2"/>
      <c r="J192" s="150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141"/>
      <c r="G193" s="2"/>
      <c r="H193" s="2"/>
      <c r="I193" s="2"/>
      <c r="J193" s="150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141"/>
      <c r="G194" s="2"/>
      <c r="H194" s="2"/>
      <c r="I194" s="2"/>
      <c r="J194" s="150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141"/>
      <c r="G195" s="2"/>
      <c r="H195" s="2"/>
      <c r="I195" s="2"/>
      <c r="J195" s="150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141"/>
      <c r="G196" s="2"/>
      <c r="H196" s="2"/>
      <c r="I196" s="2"/>
      <c r="J196" s="150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141"/>
      <c r="G197" s="2"/>
      <c r="H197" s="2"/>
      <c r="I197" s="2"/>
      <c r="J197" s="150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141"/>
      <c r="G198" s="2"/>
      <c r="H198" s="2"/>
      <c r="I198" s="2"/>
      <c r="J198" s="150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141"/>
      <c r="G199" s="2"/>
      <c r="H199" s="2"/>
      <c r="I199" s="2"/>
      <c r="J199" s="150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141"/>
      <c r="G200" s="2"/>
      <c r="H200" s="2"/>
      <c r="I200" s="2"/>
      <c r="J200" s="150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141"/>
      <c r="G201" s="2"/>
      <c r="H201" s="2"/>
      <c r="I201" s="2"/>
      <c r="J201" s="150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141"/>
      <c r="G202" s="2"/>
      <c r="H202" s="2"/>
      <c r="I202" s="2"/>
      <c r="J202" s="150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141"/>
      <c r="G203" s="2"/>
      <c r="H203" s="2"/>
      <c r="I203" s="2"/>
      <c r="J203" s="150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141"/>
      <c r="G204" s="2"/>
      <c r="H204" s="2"/>
      <c r="I204" s="2"/>
      <c r="J204" s="150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141"/>
      <c r="G205" s="2"/>
      <c r="H205" s="2"/>
      <c r="I205" s="2"/>
      <c r="J205" s="150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141"/>
      <c r="G206" s="2"/>
      <c r="H206" s="2"/>
      <c r="I206" s="2"/>
      <c r="J206" s="150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141"/>
      <c r="G207" s="2"/>
      <c r="H207" s="2"/>
      <c r="I207" s="2"/>
      <c r="J207" s="150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141"/>
      <c r="G208" s="2"/>
      <c r="H208" s="2"/>
      <c r="I208" s="2"/>
      <c r="J208" s="150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141"/>
      <c r="G209" s="2"/>
      <c r="H209" s="2"/>
      <c r="I209" s="2"/>
      <c r="J209" s="150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141"/>
      <c r="G210" s="2"/>
      <c r="H210" s="2"/>
      <c r="I210" s="2"/>
      <c r="J210" s="150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141"/>
      <c r="G211" s="2"/>
      <c r="H211" s="2"/>
      <c r="I211" s="2"/>
      <c r="J211" s="150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141"/>
      <c r="G212" s="2"/>
      <c r="H212" s="2"/>
      <c r="I212" s="2"/>
      <c r="J212" s="150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141"/>
      <c r="G213" s="2"/>
      <c r="H213" s="2"/>
      <c r="I213" s="2"/>
      <c r="J213" s="150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141"/>
      <c r="G214" s="2"/>
      <c r="H214" s="2"/>
      <c r="I214" s="2"/>
      <c r="J214" s="150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141"/>
      <c r="G215" s="2"/>
      <c r="H215" s="2"/>
      <c r="I215" s="2"/>
      <c r="J215" s="150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141"/>
      <c r="G216" s="2"/>
      <c r="H216" s="2"/>
      <c r="I216" s="2"/>
      <c r="J216" s="150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141"/>
      <c r="G217" s="2"/>
      <c r="H217" s="2"/>
      <c r="I217" s="2"/>
      <c r="J217" s="150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141"/>
      <c r="G218" s="2"/>
      <c r="H218" s="2"/>
      <c r="I218" s="2"/>
      <c r="J218" s="150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141"/>
      <c r="G219" s="2"/>
      <c r="H219" s="2"/>
      <c r="I219" s="2"/>
      <c r="J219" s="150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141"/>
      <c r="G220" s="2"/>
      <c r="H220" s="2"/>
      <c r="I220" s="2"/>
      <c r="J220" s="150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141"/>
      <c r="G221" s="2"/>
      <c r="H221" s="2"/>
      <c r="I221" s="2"/>
      <c r="J221" s="150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141"/>
      <c r="G222" s="2"/>
      <c r="H222" s="2"/>
      <c r="I222" s="2"/>
      <c r="J222" s="150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141"/>
      <c r="G223" s="2"/>
      <c r="H223" s="2"/>
      <c r="I223" s="2"/>
      <c r="J223" s="150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141"/>
      <c r="G224" s="2"/>
      <c r="H224" s="2"/>
      <c r="I224" s="2"/>
      <c r="J224" s="150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141"/>
      <c r="G225" s="2"/>
      <c r="H225" s="2"/>
      <c r="I225" s="2"/>
      <c r="J225" s="150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141"/>
      <c r="G226" s="2"/>
      <c r="H226" s="2"/>
      <c r="I226" s="2"/>
      <c r="J226" s="150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141"/>
      <c r="G227" s="2"/>
      <c r="H227" s="2"/>
      <c r="I227" s="2"/>
      <c r="J227" s="150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141"/>
      <c r="G228" s="2"/>
      <c r="H228" s="2"/>
      <c r="I228" s="2"/>
      <c r="J228" s="150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141"/>
      <c r="G229" s="2"/>
      <c r="H229" s="2"/>
      <c r="I229" s="2"/>
      <c r="J229" s="150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141"/>
      <c r="G230" s="2"/>
      <c r="H230" s="2"/>
      <c r="I230" s="2"/>
      <c r="J230" s="150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141"/>
      <c r="G231" s="2"/>
      <c r="H231" s="2"/>
      <c r="I231" s="2"/>
      <c r="J231" s="150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141"/>
      <c r="G232" s="2"/>
      <c r="H232" s="2"/>
      <c r="I232" s="2"/>
      <c r="J232" s="150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141"/>
      <c r="G233" s="2"/>
      <c r="H233" s="2"/>
      <c r="I233" s="2"/>
      <c r="J233" s="150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141"/>
      <c r="G234" s="2"/>
      <c r="H234" s="2"/>
      <c r="I234" s="2"/>
      <c r="J234" s="150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141"/>
      <c r="G235" s="2"/>
      <c r="H235" s="2"/>
      <c r="I235" s="2"/>
      <c r="J235" s="150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141"/>
      <c r="G236" s="2"/>
      <c r="H236" s="2"/>
      <c r="I236" s="2"/>
      <c r="J236" s="150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141"/>
      <c r="G237" s="2"/>
      <c r="H237" s="2"/>
      <c r="I237" s="2"/>
      <c r="J237" s="150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141"/>
      <c r="G238" s="2"/>
      <c r="H238" s="2"/>
      <c r="I238" s="2"/>
      <c r="J238" s="150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141"/>
      <c r="G239" s="2"/>
      <c r="H239" s="2"/>
      <c r="I239" s="2"/>
      <c r="J239" s="150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141"/>
      <c r="G240" s="2"/>
      <c r="H240" s="2"/>
      <c r="I240" s="2"/>
      <c r="J240" s="150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141"/>
      <c r="G241" s="2"/>
      <c r="H241" s="2"/>
      <c r="I241" s="2"/>
      <c r="J241" s="150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141"/>
      <c r="G242" s="2"/>
      <c r="H242" s="2"/>
      <c r="I242" s="2"/>
      <c r="J242" s="150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141"/>
      <c r="G243" s="2"/>
      <c r="H243" s="2"/>
      <c r="I243" s="2"/>
      <c r="J243" s="150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141"/>
      <c r="G244" s="2"/>
      <c r="H244" s="2"/>
      <c r="I244" s="2"/>
      <c r="J244" s="150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141"/>
      <c r="G245" s="2"/>
      <c r="H245" s="2"/>
      <c r="I245" s="2"/>
      <c r="J245" s="150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141"/>
      <c r="G246" s="2"/>
      <c r="H246" s="2"/>
      <c r="I246" s="2"/>
      <c r="J246" s="150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141"/>
      <c r="G247" s="2"/>
      <c r="H247" s="2"/>
      <c r="I247" s="2"/>
      <c r="J247" s="150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141"/>
      <c r="G248" s="2"/>
      <c r="H248" s="2"/>
      <c r="I248" s="2"/>
      <c r="J248" s="150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141"/>
      <c r="G249" s="2"/>
      <c r="H249" s="2"/>
      <c r="I249" s="2"/>
      <c r="J249" s="150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141"/>
      <c r="G250" s="2"/>
      <c r="H250" s="2"/>
      <c r="I250" s="2"/>
      <c r="J250" s="150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141"/>
      <c r="G251" s="2"/>
      <c r="H251" s="2"/>
      <c r="I251" s="2"/>
      <c r="J251" s="150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141"/>
      <c r="G252" s="2"/>
      <c r="H252" s="2"/>
      <c r="I252" s="2"/>
      <c r="J252" s="150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141"/>
      <c r="G253" s="2"/>
      <c r="H253" s="2"/>
      <c r="I253" s="2"/>
      <c r="J253" s="150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141"/>
      <c r="G254" s="2"/>
      <c r="H254" s="2"/>
      <c r="I254" s="2"/>
      <c r="J254" s="150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141"/>
      <c r="G255" s="2"/>
      <c r="H255" s="2"/>
      <c r="I255" s="2"/>
      <c r="J255" s="150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141"/>
      <c r="G256" s="2"/>
      <c r="H256" s="2"/>
      <c r="I256" s="2"/>
      <c r="J256" s="150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141"/>
      <c r="G257" s="2"/>
      <c r="H257" s="2"/>
      <c r="I257" s="2"/>
      <c r="J257" s="150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141"/>
      <c r="G258" s="2"/>
      <c r="H258" s="2"/>
      <c r="I258" s="2"/>
      <c r="J258" s="150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141"/>
      <c r="G259" s="2"/>
      <c r="H259" s="2"/>
      <c r="I259" s="2"/>
      <c r="J259" s="150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141"/>
      <c r="G260" s="2"/>
      <c r="H260" s="2"/>
      <c r="I260" s="2"/>
      <c r="J260" s="150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141"/>
      <c r="G261" s="2"/>
      <c r="H261" s="2"/>
      <c r="I261" s="2"/>
      <c r="J261" s="150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141"/>
      <c r="G262" s="2"/>
      <c r="H262" s="2"/>
      <c r="I262" s="2"/>
      <c r="J262" s="150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141"/>
      <c r="G263" s="2"/>
      <c r="H263" s="2"/>
      <c r="I263" s="2"/>
      <c r="J263" s="150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141"/>
      <c r="G264" s="2"/>
      <c r="H264" s="2"/>
      <c r="I264" s="2"/>
      <c r="J264" s="150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141"/>
      <c r="G265" s="2"/>
      <c r="H265" s="2"/>
      <c r="I265" s="2"/>
      <c r="J265" s="150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141"/>
      <c r="G266" s="2"/>
      <c r="H266" s="2"/>
      <c r="I266" s="2"/>
      <c r="J266" s="150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141"/>
      <c r="G267" s="2"/>
      <c r="H267" s="2"/>
      <c r="I267" s="2"/>
      <c r="J267" s="150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141"/>
      <c r="G268" s="2"/>
      <c r="H268" s="2"/>
      <c r="I268" s="2"/>
      <c r="J268" s="150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141"/>
      <c r="G269" s="2"/>
      <c r="H269" s="2"/>
      <c r="I269" s="2"/>
      <c r="J269" s="150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141"/>
      <c r="G270" s="2"/>
      <c r="H270" s="2"/>
      <c r="I270" s="2"/>
      <c r="J270" s="150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141"/>
      <c r="G271" s="2"/>
      <c r="H271" s="2"/>
      <c r="I271" s="2"/>
      <c r="J271" s="150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141"/>
      <c r="G272" s="2"/>
      <c r="H272" s="2"/>
      <c r="I272" s="2"/>
      <c r="J272" s="150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141"/>
      <c r="G273" s="2"/>
      <c r="H273" s="2"/>
      <c r="I273" s="2"/>
      <c r="J273" s="150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141"/>
      <c r="G274" s="2"/>
      <c r="H274" s="2"/>
      <c r="I274" s="2"/>
      <c r="J274" s="150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141"/>
      <c r="G275" s="2"/>
      <c r="H275" s="2"/>
      <c r="I275" s="2"/>
      <c r="J275" s="150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141"/>
      <c r="G276" s="2"/>
      <c r="H276" s="2"/>
      <c r="I276" s="2"/>
      <c r="J276" s="150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141"/>
      <c r="G277" s="2"/>
      <c r="H277" s="2"/>
      <c r="I277" s="2"/>
      <c r="J277" s="150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141"/>
      <c r="G278" s="2"/>
      <c r="H278" s="2"/>
      <c r="I278" s="2"/>
      <c r="J278" s="150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141"/>
      <c r="G279" s="2"/>
      <c r="H279" s="2"/>
      <c r="I279" s="2"/>
      <c r="J279" s="150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141"/>
      <c r="G280" s="2"/>
      <c r="H280" s="2"/>
      <c r="I280" s="2"/>
      <c r="J280" s="150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141"/>
      <c r="G281" s="2"/>
      <c r="H281" s="2"/>
      <c r="I281" s="2"/>
      <c r="J281" s="150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141"/>
      <c r="G282" s="2"/>
      <c r="H282" s="2"/>
      <c r="I282" s="2"/>
      <c r="J282" s="150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141"/>
      <c r="G283" s="2"/>
      <c r="H283" s="2"/>
      <c r="I283" s="2"/>
      <c r="J283" s="150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141"/>
      <c r="G284" s="2"/>
      <c r="H284" s="2"/>
      <c r="I284" s="2"/>
      <c r="J284" s="150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141"/>
      <c r="G285" s="2"/>
      <c r="H285" s="2"/>
      <c r="I285" s="2"/>
      <c r="J285" s="150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141"/>
      <c r="G286" s="2"/>
      <c r="H286" s="2"/>
      <c r="I286" s="2"/>
      <c r="J286" s="150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141"/>
      <c r="G287" s="2"/>
      <c r="H287" s="2"/>
      <c r="I287" s="2"/>
      <c r="J287" s="150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141"/>
      <c r="G288" s="2"/>
      <c r="H288" s="2"/>
      <c r="I288" s="2"/>
      <c r="J288" s="150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141"/>
      <c r="G289" s="2"/>
      <c r="H289" s="2"/>
      <c r="I289" s="2"/>
      <c r="J289" s="150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141"/>
      <c r="G290" s="2"/>
      <c r="H290" s="2"/>
      <c r="I290" s="2"/>
      <c r="J290" s="150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141"/>
      <c r="G291" s="2"/>
      <c r="H291" s="2"/>
      <c r="I291" s="2"/>
      <c r="J291" s="150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141"/>
      <c r="G292" s="2"/>
      <c r="H292" s="2"/>
      <c r="I292" s="2"/>
      <c r="J292" s="150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141"/>
      <c r="G293" s="2"/>
      <c r="H293" s="2"/>
      <c r="I293" s="2"/>
      <c r="J293" s="150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141"/>
      <c r="G294" s="2"/>
      <c r="H294" s="2"/>
      <c r="I294" s="2"/>
      <c r="J294" s="150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141"/>
      <c r="G295" s="2"/>
      <c r="H295" s="2"/>
      <c r="I295" s="2"/>
      <c r="J295" s="150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141"/>
      <c r="G296" s="2"/>
      <c r="H296" s="2"/>
      <c r="I296" s="2"/>
      <c r="J296" s="150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141"/>
      <c r="G297" s="2"/>
      <c r="H297" s="2"/>
      <c r="I297" s="2"/>
      <c r="J297" s="150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141"/>
      <c r="G298" s="2"/>
      <c r="H298" s="2"/>
      <c r="I298" s="2"/>
      <c r="J298" s="150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141"/>
      <c r="G299" s="2"/>
      <c r="H299" s="2"/>
      <c r="I299" s="2"/>
      <c r="J299" s="150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141"/>
      <c r="G300" s="2"/>
      <c r="H300" s="2"/>
      <c r="I300" s="2"/>
      <c r="J300" s="150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141"/>
      <c r="G301" s="2"/>
      <c r="H301" s="2"/>
      <c r="I301" s="2"/>
      <c r="J301" s="150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141"/>
      <c r="G302" s="2"/>
      <c r="H302" s="2"/>
      <c r="I302" s="2"/>
      <c r="J302" s="150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141"/>
      <c r="G303" s="2"/>
      <c r="H303" s="2"/>
      <c r="I303" s="2"/>
      <c r="J303" s="150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141"/>
      <c r="G304" s="2"/>
      <c r="H304" s="2"/>
      <c r="I304" s="2"/>
      <c r="J304" s="150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141"/>
      <c r="G305" s="2"/>
      <c r="H305" s="2"/>
      <c r="I305" s="2"/>
      <c r="J305" s="150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141"/>
      <c r="G306" s="2"/>
      <c r="H306" s="2"/>
      <c r="I306" s="2"/>
      <c r="J306" s="150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141"/>
      <c r="G307" s="2"/>
      <c r="H307" s="2"/>
      <c r="I307" s="2"/>
      <c r="J307" s="150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141"/>
      <c r="G308" s="2"/>
      <c r="H308" s="2"/>
      <c r="I308" s="2"/>
      <c r="J308" s="150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141"/>
      <c r="G309" s="2"/>
      <c r="H309" s="2"/>
      <c r="I309" s="2"/>
      <c r="J309" s="150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141"/>
      <c r="G310" s="2"/>
      <c r="H310" s="2"/>
      <c r="I310" s="2"/>
      <c r="J310" s="150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141"/>
      <c r="G311" s="2"/>
      <c r="H311" s="2"/>
      <c r="I311" s="2"/>
      <c r="J311" s="150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141"/>
      <c r="G312" s="2"/>
      <c r="H312" s="2"/>
      <c r="I312" s="2"/>
      <c r="J312" s="150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141"/>
      <c r="G313" s="2"/>
      <c r="H313" s="2"/>
      <c r="I313" s="2"/>
      <c r="J313" s="150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141"/>
      <c r="G314" s="2"/>
      <c r="H314" s="2"/>
      <c r="I314" s="2"/>
      <c r="J314" s="150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141"/>
      <c r="G315" s="2"/>
      <c r="H315" s="2"/>
      <c r="I315" s="2"/>
      <c r="J315" s="150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141"/>
      <c r="G316" s="2"/>
      <c r="H316" s="2"/>
      <c r="I316" s="2"/>
      <c r="J316" s="150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141"/>
      <c r="G317" s="2"/>
      <c r="H317" s="2"/>
      <c r="I317" s="2"/>
      <c r="J317" s="150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141"/>
      <c r="G318" s="2"/>
      <c r="H318" s="2"/>
      <c r="I318" s="2"/>
      <c r="J318" s="150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141"/>
      <c r="G319" s="2"/>
      <c r="H319" s="2"/>
      <c r="I319" s="2"/>
      <c r="J319" s="150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141"/>
      <c r="G320" s="2"/>
      <c r="H320" s="2"/>
      <c r="I320" s="2"/>
      <c r="J320" s="150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141"/>
      <c r="G321" s="2"/>
      <c r="H321" s="2"/>
      <c r="I321" s="2"/>
      <c r="J321" s="150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141"/>
      <c r="G322" s="2"/>
      <c r="H322" s="2"/>
      <c r="I322" s="2"/>
      <c r="J322" s="150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141"/>
      <c r="G323" s="2"/>
      <c r="H323" s="2"/>
      <c r="I323" s="2"/>
      <c r="J323" s="150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141"/>
      <c r="G324" s="2"/>
      <c r="H324" s="2"/>
      <c r="I324" s="2"/>
      <c r="J324" s="150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141"/>
      <c r="G325" s="2"/>
      <c r="H325" s="2"/>
      <c r="I325" s="2"/>
      <c r="J325" s="150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141"/>
      <c r="G326" s="2"/>
      <c r="H326" s="2"/>
      <c r="I326" s="2"/>
      <c r="J326" s="150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141"/>
      <c r="G327" s="2"/>
      <c r="H327" s="2"/>
      <c r="I327" s="2"/>
      <c r="J327" s="150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141"/>
      <c r="G328" s="2"/>
      <c r="H328" s="2"/>
      <c r="I328" s="2"/>
      <c r="J328" s="150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141"/>
      <c r="G329" s="2"/>
      <c r="H329" s="2"/>
      <c r="I329" s="2"/>
      <c r="J329" s="150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141"/>
      <c r="G330" s="2"/>
      <c r="H330" s="2"/>
      <c r="I330" s="2"/>
      <c r="J330" s="150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141"/>
      <c r="G331" s="2"/>
      <c r="H331" s="2"/>
      <c r="I331" s="2"/>
      <c r="J331" s="150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141"/>
      <c r="G332" s="2"/>
      <c r="H332" s="2"/>
      <c r="I332" s="2"/>
      <c r="J332" s="150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141"/>
      <c r="G333" s="2"/>
      <c r="H333" s="2"/>
      <c r="I333" s="2"/>
      <c r="J333" s="150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141"/>
      <c r="G334" s="2"/>
      <c r="H334" s="2"/>
      <c r="I334" s="2"/>
      <c r="J334" s="150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141"/>
      <c r="G335" s="2"/>
      <c r="H335" s="2"/>
      <c r="I335" s="2"/>
      <c r="J335" s="150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141"/>
      <c r="G336" s="2"/>
      <c r="H336" s="2"/>
      <c r="I336" s="2"/>
      <c r="J336" s="150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141"/>
      <c r="G337" s="2"/>
      <c r="H337" s="2"/>
      <c r="I337" s="2"/>
      <c r="J337" s="150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141"/>
      <c r="G338" s="2"/>
      <c r="H338" s="2"/>
      <c r="I338" s="2"/>
      <c r="J338" s="150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141"/>
      <c r="G339" s="2"/>
      <c r="H339" s="2"/>
      <c r="I339" s="2"/>
      <c r="J339" s="150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141"/>
      <c r="G340" s="2"/>
      <c r="H340" s="2"/>
      <c r="I340" s="2"/>
      <c r="J340" s="150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141"/>
      <c r="G341" s="2"/>
      <c r="H341" s="2"/>
      <c r="I341" s="2"/>
      <c r="J341" s="150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141"/>
      <c r="G342" s="2"/>
      <c r="H342" s="2"/>
      <c r="I342" s="2"/>
      <c r="J342" s="150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141"/>
      <c r="G343" s="2"/>
      <c r="H343" s="2"/>
      <c r="I343" s="2"/>
      <c r="J343" s="150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141"/>
      <c r="G344" s="2"/>
      <c r="H344" s="2"/>
      <c r="I344" s="2"/>
      <c r="J344" s="150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141"/>
      <c r="G345" s="2"/>
      <c r="H345" s="2"/>
      <c r="I345" s="2"/>
      <c r="J345" s="150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141"/>
      <c r="G346" s="2"/>
      <c r="H346" s="2"/>
      <c r="I346" s="2"/>
      <c r="J346" s="150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141"/>
      <c r="G347" s="2"/>
      <c r="H347" s="2"/>
      <c r="I347" s="2"/>
      <c r="J347" s="150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141"/>
      <c r="G348" s="2"/>
      <c r="H348" s="2"/>
      <c r="I348" s="2"/>
      <c r="J348" s="150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141"/>
      <c r="G349" s="2"/>
      <c r="H349" s="2"/>
      <c r="I349" s="2"/>
      <c r="J349" s="150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141"/>
      <c r="G350" s="2"/>
      <c r="H350" s="2"/>
      <c r="I350" s="2"/>
      <c r="J350" s="150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141"/>
      <c r="G351" s="2"/>
      <c r="H351" s="2"/>
      <c r="I351" s="2"/>
      <c r="J351" s="150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141"/>
      <c r="G352" s="2"/>
      <c r="H352" s="2"/>
      <c r="I352" s="2"/>
      <c r="J352" s="150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141"/>
      <c r="G353" s="2"/>
      <c r="H353" s="2"/>
      <c r="I353" s="2"/>
      <c r="J353" s="150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141"/>
      <c r="G354" s="2"/>
      <c r="H354" s="2"/>
      <c r="I354" s="2"/>
      <c r="J354" s="150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141"/>
      <c r="G355" s="2"/>
      <c r="H355" s="2"/>
      <c r="I355" s="2"/>
      <c r="J355" s="150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141"/>
      <c r="G356" s="2"/>
      <c r="H356" s="2"/>
      <c r="I356" s="2"/>
      <c r="J356" s="150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141"/>
      <c r="G357" s="2"/>
      <c r="H357" s="2"/>
      <c r="I357" s="2"/>
      <c r="J357" s="150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141"/>
      <c r="G358" s="2"/>
      <c r="H358" s="2"/>
      <c r="I358" s="2"/>
      <c r="J358" s="150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141"/>
      <c r="G359" s="2"/>
      <c r="H359" s="2"/>
      <c r="I359" s="2"/>
      <c r="J359" s="150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141"/>
      <c r="G360" s="2"/>
      <c r="H360" s="2"/>
      <c r="I360" s="2"/>
      <c r="J360" s="150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141"/>
      <c r="G361" s="2"/>
      <c r="H361" s="2"/>
      <c r="I361" s="2"/>
      <c r="J361" s="150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141"/>
      <c r="G362" s="2"/>
      <c r="H362" s="2"/>
      <c r="I362" s="2"/>
      <c r="J362" s="150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141"/>
      <c r="G363" s="2"/>
      <c r="H363" s="2"/>
      <c r="I363" s="2"/>
      <c r="J363" s="150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141"/>
      <c r="G364" s="2"/>
      <c r="H364" s="2"/>
      <c r="I364" s="2"/>
      <c r="J364" s="150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141"/>
      <c r="G365" s="2"/>
      <c r="H365" s="2"/>
      <c r="I365" s="2"/>
      <c r="J365" s="150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141"/>
      <c r="G366" s="2"/>
      <c r="H366" s="2"/>
      <c r="I366" s="2"/>
      <c r="J366" s="150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141"/>
      <c r="G367" s="2"/>
      <c r="H367" s="2"/>
      <c r="I367" s="2"/>
      <c r="J367" s="150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141"/>
      <c r="G368" s="2"/>
      <c r="H368" s="2"/>
      <c r="I368" s="2"/>
      <c r="J368" s="150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141"/>
      <c r="G369" s="2"/>
      <c r="H369" s="2"/>
      <c r="I369" s="2"/>
      <c r="J369" s="150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141"/>
      <c r="G370" s="2"/>
      <c r="H370" s="2"/>
      <c r="I370" s="2"/>
      <c r="J370" s="150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141"/>
      <c r="G371" s="2"/>
      <c r="H371" s="2"/>
      <c r="I371" s="2"/>
      <c r="J371" s="150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141"/>
      <c r="G372" s="2"/>
      <c r="H372" s="2"/>
      <c r="I372" s="2"/>
      <c r="J372" s="150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141"/>
      <c r="G373" s="2"/>
      <c r="H373" s="2"/>
      <c r="I373" s="2"/>
      <c r="J373" s="150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141"/>
      <c r="G374" s="2"/>
      <c r="H374" s="2"/>
      <c r="I374" s="2"/>
      <c r="J374" s="150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141"/>
      <c r="G375" s="2"/>
      <c r="H375" s="2"/>
      <c r="I375" s="2"/>
      <c r="J375" s="150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141"/>
      <c r="G376" s="2"/>
      <c r="H376" s="2"/>
      <c r="I376" s="2"/>
      <c r="J376" s="150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141"/>
      <c r="G377" s="2"/>
      <c r="H377" s="2"/>
      <c r="I377" s="2"/>
      <c r="J377" s="150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141"/>
      <c r="G378" s="2"/>
      <c r="H378" s="2"/>
      <c r="I378" s="2"/>
      <c r="J378" s="150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141"/>
      <c r="G379" s="2"/>
      <c r="H379" s="2"/>
      <c r="I379" s="2"/>
      <c r="J379" s="150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141"/>
      <c r="G380" s="2"/>
      <c r="H380" s="2"/>
      <c r="I380" s="2"/>
      <c r="J380" s="150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141"/>
      <c r="G381" s="2"/>
      <c r="H381" s="2"/>
      <c r="I381" s="2"/>
      <c r="J381" s="150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141"/>
      <c r="G382" s="2"/>
      <c r="H382" s="2"/>
      <c r="I382" s="2"/>
      <c r="J382" s="150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141"/>
      <c r="G383" s="2"/>
      <c r="H383" s="2"/>
      <c r="I383" s="2"/>
      <c r="J383" s="150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141"/>
      <c r="G384" s="2"/>
      <c r="H384" s="2"/>
      <c r="I384" s="2"/>
      <c r="J384" s="150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141"/>
      <c r="G385" s="2"/>
      <c r="H385" s="2"/>
      <c r="I385" s="2"/>
      <c r="J385" s="150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141"/>
      <c r="G386" s="2"/>
      <c r="H386" s="2"/>
      <c r="I386" s="2"/>
      <c r="J386" s="150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141"/>
      <c r="G387" s="2"/>
      <c r="H387" s="2"/>
      <c r="I387" s="2"/>
      <c r="J387" s="150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141"/>
      <c r="G388" s="2"/>
      <c r="H388" s="2"/>
      <c r="I388" s="2"/>
      <c r="J388" s="150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141"/>
      <c r="G389" s="2"/>
      <c r="H389" s="2"/>
      <c r="I389" s="2"/>
      <c r="J389" s="150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141"/>
      <c r="G390" s="2"/>
      <c r="H390" s="2"/>
      <c r="I390" s="2"/>
      <c r="J390" s="150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141"/>
      <c r="G391" s="2"/>
      <c r="H391" s="2"/>
      <c r="I391" s="2"/>
      <c r="J391" s="150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141"/>
      <c r="G392" s="2"/>
      <c r="H392" s="2"/>
      <c r="I392" s="2"/>
      <c r="J392" s="150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141"/>
      <c r="G393" s="2"/>
      <c r="H393" s="2"/>
      <c r="I393" s="2"/>
      <c r="J393" s="150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141"/>
      <c r="G394" s="2"/>
      <c r="H394" s="2"/>
      <c r="I394" s="2"/>
      <c r="J394" s="150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141"/>
      <c r="G395" s="2"/>
      <c r="H395" s="2"/>
      <c r="I395" s="2"/>
      <c r="J395" s="150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141"/>
      <c r="G396" s="2"/>
      <c r="H396" s="2"/>
      <c r="I396" s="2"/>
      <c r="J396" s="150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141"/>
      <c r="G397" s="2"/>
      <c r="H397" s="2"/>
      <c r="I397" s="2"/>
      <c r="J397" s="150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141"/>
      <c r="G398" s="2"/>
      <c r="H398" s="2"/>
      <c r="I398" s="2"/>
      <c r="J398" s="150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141"/>
      <c r="G399" s="2"/>
      <c r="H399" s="2"/>
      <c r="I399" s="2"/>
      <c r="J399" s="150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141"/>
      <c r="G400" s="2"/>
      <c r="H400" s="2"/>
      <c r="I400" s="2"/>
      <c r="J400" s="150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141"/>
      <c r="G401" s="2"/>
      <c r="H401" s="2"/>
      <c r="I401" s="2"/>
      <c r="J401" s="150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141"/>
      <c r="G402" s="2"/>
      <c r="H402" s="2"/>
      <c r="I402" s="2"/>
      <c r="J402" s="150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141"/>
      <c r="G403" s="2"/>
      <c r="H403" s="2"/>
      <c r="I403" s="2"/>
      <c r="J403" s="150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141"/>
      <c r="G404" s="2"/>
      <c r="H404" s="2"/>
      <c r="I404" s="2"/>
      <c r="J404" s="150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141"/>
      <c r="G405" s="2"/>
      <c r="H405" s="2"/>
      <c r="I405" s="2"/>
      <c r="J405" s="150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141"/>
      <c r="G406" s="2"/>
      <c r="H406" s="2"/>
      <c r="I406" s="2"/>
      <c r="J406" s="150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141"/>
      <c r="G407" s="2"/>
      <c r="H407" s="2"/>
      <c r="I407" s="2"/>
      <c r="J407" s="150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141"/>
      <c r="G408" s="2"/>
      <c r="H408" s="2"/>
      <c r="I408" s="2"/>
      <c r="J408" s="150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141"/>
      <c r="G409" s="2"/>
      <c r="H409" s="2"/>
      <c r="I409" s="2"/>
      <c r="J409" s="150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141"/>
      <c r="G410" s="2"/>
      <c r="H410" s="2"/>
      <c r="I410" s="2"/>
      <c r="J410" s="150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141"/>
      <c r="G411" s="2"/>
      <c r="H411" s="2"/>
      <c r="I411" s="2"/>
      <c r="J411" s="150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141"/>
      <c r="G412" s="2"/>
      <c r="H412" s="2"/>
      <c r="I412" s="2"/>
      <c r="J412" s="150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141"/>
      <c r="G413" s="2"/>
      <c r="H413" s="2"/>
      <c r="I413" s="2"/>
      <c r="J413" s="150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141"/>
      <c r="G414" s="2"/>
      <c r="H414" s="2"/>
      <c r="I414" s="2"/>
      <c r="J414" s="150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141"/>
      <c r="G415" s="2"/>
      <c r="H415" s="2"/>
      <c r="I415" s="2"/>
      <c r="J415" s="150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141"/>
      <c r="G416" s="2"/>
      <c r="H416" s="2"/>
      <c r="I416" s="2"/>
      <c r="J416" s="150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141"/>
      <c r="G417" s="2"/>
      <c r="H417" s="2"/>
      <c r="I417" s="2"/>
      <c r="J417" s="150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141"/>
      <c r="G418" s="2"/>
      <c r="H418" s="2"/>
      <c r="I418" s="2"/>
      <c r="J418" s="150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141"/>
      <c r="G419" s="2"/>
      <c r="H419" s="2"/>
      <c r="I419" s="2"/>
      <c r="J419" s="150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141"/>
      <c r="G420" s="2"/>
      <c r="H420" s="2"/>
      <c r="I420" s="2"/>
      <c r="J420" s="150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141"/>
      <c r="G421" s="2"/>
      <c r="H421" s="2"/>
      <c r="I421" s="2"/>
      <c r="J421" s="150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141"/>
      <c r="G422" s="2"/>
      <c r="H422" s="2"/>
      <c r="I422" s="2"/>
      <c r="J422" s="150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141"/>
      <c r="G423" s="2"/>
      <c r="H423" s="2"/>
      <c r="I423" s="2"/>
      <c r="J423" s="150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141"/>
      <c r="G424" s="2"/>
      <c r="H424" s="2"/>
      <c r="I424" s="2"/>
      <c r="J424" s="150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141"/>
      <c r="G425" s="2"/>
      <c r="H425" s="2"/>
      <c r="I425" s="2"/>
      <c r="J425" s="150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141"/>
      <c r="G426" s="2"/>
      <c r="H426" s="2"/>
      <c r="I426" s="2"/>
      <c r="J426" s="150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141"/>
      <c r="G427" s="2"/>
      <c r="H427" s="2"/>
      <c r="I427" s="2"/>
      <c r="J427" s="150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141"/>
      <c r="G428" s="2"/>
      <c r="H428" s="2"/>
      <c r="I428" s="2"/>
      <c r="J428" s="150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141"/>
      <c r="G429" s="2"/>
      <c r="H429" s="2"/>
      <c r="I429" s="2"/>
      <c r="J429" s="150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141"/>
      <c r="G430" s="2"/>
      <c r="H430" s="2"/>
      <c r="I430" s="2"/>
      <c r="J430" s="150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141"/>
      <c r="G431" s="2"/>
      <c r="H431" s="2"/>
      <c r="I431" s="2"/>
      <c r="J431" s="150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141"/>
      <c r="G432" s="2"/>
      <c r="H432" s="2"/>
      <c r="I432" s="2"/>
      <c r="J432" s="150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141"/>
      <c r="G433" s="2"/>
      <c r="H433" s="2"/>
      <c r="I433" s="2"/>
      <c r="J433" s="150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141"/>
      <c r="G434" s="2"/>
      <c r="H434" s="2"/>
      <c r="I434" s="2"/>
      <c r="J434" s="150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141"/>
      <c r="G435" s="2"/>
      <c r="H435" s="2"/>
      <c r="I435" s="2"/>
      <c r="J435" s="150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141"/>
      <c r="G436" s="2"/>
      <c r="H436" s="2"/>
      <c r="I436" s="2"/>
      <c r="J436" s="150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141"/>
      <c r="G437" s="2"/>
      <c r="H437" s="2"/>
      <c r="I437" s="2"/>
      <c r="J437" s="150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141"/>
      <c r="G438" s="2"/>
      <c r="H438" s="2"/>
      <c r="I438" s="2"/>
      <c r="J438" s="150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141"/>
      <c r="G439" s="2"/>
      <c r="H439" s="2"/>
      <c r="I439" s="2"/>
      <c r="J439" s="150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141"/>
      <c r="G440" s="2"/>
      <c r="H440" s="2"/>
      <c r="I440" s="2"/>
      <c r="J440" s="150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141"/>
      <c r="G441" s="2"/>
      <c r="H441" s="2"/>
      <c r="I441" s="2"/>
      <c r="J441" s="150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141"/>
      <c r="G442" s="2"/>
      <c r="H442" s="2"/>
      <c r="I442" s="2"/>
      <c r="J442" s="150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141"/>
      <c r="G443" s="2"/>
      <c r="H443" s="2"/>
      <c r="I443" s="2"/>
      <c r="J443" s="150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141"/>
      <c r="G444" s="2"/>
      <c r="H444" s="2"/>
      <c r="I444" s="2"/>
      <c r="J444" s="150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141"/>
      <c r="G445" s="2"/>
      <c r="H445" s="2"/>
      <c r="I445" s="2"/>
      <c r="J445" s="150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141"/>
      <c r="G446" s="2"/>
      <c r="H446" s="2"/>
      <c r="I446" s="2"/>
      <c r="J446" s="150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141"/>
      <c r="G447" s="2"/>
      <c r="H447" s="2"/>
      <c r="I447" s="2"/>
      <c r="J447" s="150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141"/>
      <c r="G448" s="2"/>
      <c r="H448" s="2"/>
      <c r="I448" s="2"/>
      <c r="J448" s="150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141"/>
      <c r="G449" s="2"/>
      <c r="H449" s="2"/>
      <c r="I449" s="2"/>
      <c r="J449" s="150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141"/>
      <c r="G450" s="2"/>
      <c r="H450" s="2"/>
      <c r="I450" s="2"/>
      <c r="J450" s="150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141"/>
      <c r="G451" s="2"/>
      <c r="H451" s="2"/>
      <c r="I451" s="2"/>
      <c r="J451" s="150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141"/>
      <c r="G452" s="2"/>
      <c r="H452" s="2"/>
      <c r="I452" s="2"/>
      <c r="J452" s="150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141"/>
      <c r="G453" s="2"/>
      <c r="H453" s="2"/>
      <c r="I453" s="2"/>
      <c r="J453" s="150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141"/>
      <c r="G454" s="2"/>
      <c r="H454" s="2"/>
      <c r="I454" s="2"/>
      <c r="J454" s="150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141"/>
      <c r="G455" s="2"/>
      <c r="H455" s="2"/>
      <c r="I455" s="2"/>
      <c r="J455" s="150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141"/>
      <c r="G456" s="2"/>
      <c r="H456" s="2"/>
      <c r="I456" s="2"/>
      <c r="J456" s="150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141"/>
      <c r="G457" s="2"/>
      <c r="H457" s="2"/>
      <c r="I457" s="2"/>
      <c r="J457" s="150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141"/>
      <c r="G458" s="2"/>
      <c r="H458" s="2"/>
      <c r="I458" s="2"/>
      <c r="J458" s="150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141"/>
      <c r="G459" s="2"/>
      <c r="H459" s="2"/>
      <c r="I459" s="2"/>
      <c r="J459" s="150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141"/>
      <c r="G460" s="2"/>
      <c r="H460" s="2"/>
      <c r="I460" s="2"/>
      <c r="J460" s="150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141"/>
      <c r="G461" s="2"/>
      <c r="H461" s="2"/>
      <c r="I461" s="2"/>
      <c r="J461" s="150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141"/>
      <c r="G462" s="2"/>
      <c r="H462" s="2"/>
      <c r="I462" s="2"/>
      <c r="J462" s="150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141"/>
      <c r="G463" s="2"/>
      <c r="H463" s="2"/>
      <c r="I463" s="2"/>
      <c r="J463" s="150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141"/>
      <c r="G464" s="2"/>
      <c r="H464" s="2"/>
      <c r="I464" s="2"/>
      <c r="J464" s="150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141"/>
      <c r="G465" s="2"/>
      <c r="H465" s="2"/>
      <c r="I465" s="2"/>
      <c r="J465" s="150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141"/>
      <c r="G466" s="2"/>
      <c r="H466" s="2"/>
      <c r="I466" s="2"/>
      <c r="J466" s="150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141"/>
      <c r="G467" s="2"/>
      <c r="H467" s="2"/>
      <c r="I467" s="2"/>
      <c r="J467" s="150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141"/>
      <c r="G468" s="2"/>
      <c r="H468" s="2"/>
      <c r="I468" s="2"/>
      <c r="J468" s="150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141"/>
      <c r="G469" s="2"/>
      <c r="H469" s="2"/>
      <c r="I469" s="2"/>
      <c r="J469" s="150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141"/>
      <c r="G470" s="2"/>
      <c r="H470" s="2"/>
      <c r="I470" s="2"/>
      <c r="J470" s="150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141"/>
      <c r="G471" s="2"/>
      <c r="H471" s="2"/>
      <c r="I471" s="2"/>
      <c r="J471" s="150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141"/>
      <c r="G472" s="2"/>
      <c r="H472" s="2"/>
      <c r="I472" s="2"/>
      <c r="J472" s="150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141"/>
      <c r="G473" s="2"/>
      <c r="H473" s="2"/>
      <c r="I473" s="2"/>
      <c r="J473" s="150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141"/>
      <c r="G474" s="2"/>
      <c r="H474" s="2"/>
      <c r="I474" s="2"/>
      <c r="J474" s="150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141"/>
      <c r="G475" s="2"/>
      <c r="H475" s="2"/>
      <c r="I475" s="2"/>
      <c r="J475" s="150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141"/>
      <c r="G476" s="2"/>
      <c r="H476" s="2"/>
      <c r="I476" s="2"/>
      <c r="J476" s="150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141"/>
      <c r="G477" s="2"/>
      <c r="H477" s="2"/>
      <c r="I477" s="2"/>
      <c r="J477" s="150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141"/>
      <c r="G478" s="2"/>
      <c r="H478" s="2"/>
      <c r="I478" s="2"/>
      <c r="J478" s="150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141"/>
      <c r="G479" s="2"/>
      <c r="H479" s="2"/>
      <c r="I479" s="2"/>
      <c r="J479" s="150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141"/>
      <c r="G480" s="2"/>
      <c r="H480" s="2"/>
      <c r="I480" s="2"/>
      <c r="J480" s="150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141"/>
      <c r="G481" s="2"/>
      <c r="H481" s="2"/>
      <c r="I481" s="2"/>
      <c r="J481" s="150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141"/>
      <c r="G482" s="2"/>
      <c r="H482" s="2"/>
      <c r="I482" s="2"/>
      <c r="J482" s="150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141"/>
      <c r="G483" s="2"/>
      <c r="H483" s="2"/>
      <c r="I483" s="2"/>
      <c r="J483" s="150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141"/>
      <c r="G484" s="2"/>
      <c r="H484" s="2"/>
      <c r="I484" s="2"/>
      <c r="J484" s="150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141"/>
      <c r="G485" s="2"/>
      <c r="H485" s="2"/>
      <c r="I485" s="2"/>
      <c r="J485" s="150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141"/>
      <c r="G486" s="2"/>
      <c r="H486" s="2"/>
      <c r="I486" s="2"/>
      <c r="J486" s="150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141"/>
      <c r="G487" s="2"/>
      <c r="H487" s="2"/>
      <c r="I487" s="2"/>
      <c r="J487" s="150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141"/>
      <c r="G488" s="2"/>
      <c r="H488" s="2"/>
      <c r="I488" s="2"/>
      <c r="J488" s="150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141"/>
      <c r="G489" s="2"/>
      <c r="H489" s="2"/>
      <c r="I489" s="2"/>
      <c r="J489" s="150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141"/>
      <c r="G490" s="2"/>
      <c r="H490" s="2"/>
      <c r="I490" s="2"/>
      <c r="J490" s="150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141"/>
      <c r="G491" s="2"/>
      <c r="H491" s="2"/>
      <c r="I491" s="2"/>
      <c r="J491" s="150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141"/>
      <c r="G492" s="2"/>
      <c r="H492" s="2"/>
      <c r="I492" s="2"/>
      <c r="J492" s="150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141"/>
      <c r="G493" s="2"/>
      <c r="H493" s="2"/>
      <c r="I493" s="2"/>
      <c r="J493" s="150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141"/>
      <c r="G494" s="2"/>
      <c r="H494" s="2"/>
      <c r="I494" s="2"/>
      <c r="J494" s="150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141"/>
      <c r="G495" s="2"/>
      <c r="H495" s="2"/>
      <c r="I495" s="2"/>
      <c r="J495" s="150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141"/>
      <c r="G496" s="2"/>
      <c r="H496" s="2"/>
      <c r="I496" s="2"/>
      <c r="J496" s="150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141"/>
      <c r="G497" s="2"/>
      <c r="H497" s="2"/>
      <c r="I497" s="2"/>
      <c r="J497" s="150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141"/>
      <c r="G498" s="2"/>
      <c r="H498" s="2"/>
      <c r="I498" s="2"/>
      <c r="J498" s="150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141"/>
      <c r="G499" s="2"/>
      <c r="H499" s="2"/>
      <c r="I499" s="2"/>
      <c r="J499" s="150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141"/>
      <c r="G500" s="2"/>
      <c r="H500" s="2"/>
      <c r="I500" s="2"/>
      <c r="J500" s="150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141"/>
      <c r="G501" s="2"/>
      <c r="H501" s="2"/>
      <c r="I501" s="2"/>
      <c r="J501" s="150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141"/>
      <c r="G502" s="2"/>
      <c r="H502" s="2"/>
      <c r="I502" s="2"/>
      <c r="J502" s="150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141"/>
      <c r="G503" s="2"/>
      <c r="H503" s="2"/>
      <c r="I503" s="2"/>
      <c r="J503" s="150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141"/>
      <c r="G504" s="2"/>
      <c r="H504" s="2"/>
      <c r="I504" s="2"/>
      <c r="J504" s="150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141"/>
      <c r="G505" s="2"/>
      <c r="H505" s="2"/>
      <c r="I505" s="2"/>
      <c r="J505" s="150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141"/>
      <c r="G506" s="2"/>
      <c r="H506" s="2"/>
      <c r="I506" s="2"/>
      <c r="J506" s="150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141"/>
      <c r="G507" s="2"/>
      <c r="H507" s="2"/>
      <c r="I507" s="2"/>
      <c r="J507" s="150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141"/>
      <c r="G508" s="2"/>
      <c r="H508" s="2"/>
      <c r="I508" s="2"/>
      <c r="J508" s="150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141"/>
      <c r="G509" s="2"/>
      <c r="H509" s="2"/>
      <c r="I509" s="2"/>
      <c r="J509" s="150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141"/>
      <c r="G510" s="2"/>
      <c r="H510" s="2"/>
      <c r="I510" s="2"/>
      <c r="J510" s="150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141"/>
      <c r="G511" s="2"/>
      <c r="H511" s="2"/>
      <c r="I511" s="2"/>
      <c r="J511" s="150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141"/>
      <c r="G512" s="2"/>
      <c r="H512" s="2"/>
      <c r="I512" s="2"/>
      <c r="J512" s="150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141"/>
      <c r="G513" s="2"/>
      <c r="H513" s="2"/>
      <c r="I513" s="2"/>
      <c r="J513" s="150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141"/>
      <c r="G514" s="2"/>
      <c r="H514" s="2"/>
      <c r="I514" s="2"/>
      <c r="J514" s="150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141"/>
      <c r="G515" s="2"/>
      <c r="H515" s="2"/>
      <c r="I515" s="2"/>
      <c r="J515" s="150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141"/>
      <c r="G516" s="2"/>
      <c r="H516" s="2"/>
      <c r="I516" s="2"/>
      <c r="J516" s="150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141"/>
      <c r="G517" s="2"/>
      <c r="H517" s="2"/>
      <c r="I517" s="2"/>
      <c r="J517" s="150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141"/>
      <c r="G518" s="2"/>
      <c r="H518" s="2"/>
      <c r="I518" s="2"/>
      <c r="J518" s="150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141"/>
      <c r="G519" s="2"/>
      <c r="H519" s="2"/>
      <c r="I519" s="2"/>
      <c r="J519" s="150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141"/>
      <c r="G520" s="2"/>
      <c r="H520" s="2"/>
      <c r="I520" s="2"/>
      <c r="J520" s="150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141"/>
      <c r="G521" s="2"/>
      <c r="H521" s="2"/>
      <c r="I521" s="2"/>
      <c r="J521" s="150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141"/>
      <c r="G522" s="2"/>
      <c r="H522" s="2"/>
      <c r="I522" s="2"/>
      <c r="J522" s="150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141"/>
      <c r="G523" s="2"/>
      <c r="H523" s="2"/>
      <c r="I523" s="2"/>
      <c r="J523" s="150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141"/>
      <c r="G524" s="2"/>
      <c r="H524" s="2"/>
      <c r="I524" s="2"/>
      <c r="J524" s="150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141"/>
      <c r="G525" s="2"/>
      <c r="H525" s="2"/>
      <c r="I525" s="2"/>
      <c r="J525" s="150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141"/>
      <c r="G526" s="2"/>
      <c r="H526" s="2"/>
      <c r="I526" s="2"/>
      <c r="J526" s="150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141"/>
      <c r="G527" s="2"/>
      <c r="H527" s="2"/>
      <c r="I527" s="2"/>
      <c r="J527" s="150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141"/>
      <c r="G528" s="2"/>
      <c r="H528" s="2"/>
      <c r="I528" s="2"/>
      <c r="J528" s="150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141"/>
      <c r="G529" s="2"/>
      <c r="H529" s="2"/>
      <c r="I529" s="2"/>
      <c r="J529" s="150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141"/>
      <c r="G530" s="2"/>
      <c r="H530" s="2"/>
      <c r="I530" s="2"/>
      <c r="J530" s="150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141"/>
      <c r="G531" s="2"/>
      <c r="H531" s="2"/>
      <c r="I531" s="2"/>
      <c r="J531" s="150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141"/>
      <c r="G532" s="2"/>
      <c r="H532" s="2"/>
      <c r="I532" s="2"/>
      <c r="J532" s="150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141"/>
      <c r="G533" s="2"/>
      <c r="H533" s="2"/>
      <c r="I533" s="2"/>
      <c r="J533" s="150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141"/>
      <c r="G534" s="2"/>
      <c r="H534" s="2"/>
      <c r="I534" s="2"/>
      <c r="J534" s="150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141"/>
      <c r="G535" s="2"/>
      <c r="H535" s="2"/>
      <c r="I535" s="2"/>
      <c r="J535" s="150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141"/>
      <c r="G536" s="2"/>
      <c r="H536" s="2"/>
      <c r="I536" s="2"/>
      <c r="J536" s="150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141"/>
      <c r="G537" s="2"/>
      <c r="H537" s="2"/>
      <c r="I537" s="2"/>
      <c r="J537" s="150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141"/>
      <c r="G538" s="2"/>
      <c r="H538" s="2"/>
      <c r="I538" s="2"/>
      <c r="J538" s="150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141"/>
      <c r="G539" s="2"/>
      <c r="H539" s="2"/>
      <c r="I539" s="2"/>
      <c r="J539" s="150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141"/>
      <c r="G540" s="2"/>
      <c r="H540" s="2"/>
      <c r="I540" s="2"/>
      <c r="J540" s="150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141"/>
      <c r="G541" s="2"/>
      <c r="H541" s="2"/>
      <c r="I541" s="2"/>
      <c r="J541" s="150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141"/>
      <c r="G542" s="2"/>
      <c r="H542" s="2"/>
      <c r="I542" s="2"/>
      <c r="J542" s="150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141"/>
      <c r="G543" s="2"/>
      <c r="H543" s="2"/>
      <c r="I543" s="2"/>
      <c r="J543" s="150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141"/>
      <c r="G544" s="2"/>
      <c r="H544" s="2"/>
      <c r="I544" s="2"/>
      <c r="J544" s="150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141"/>
      <c r="G545" s="2"/>
      <c r="H545" s="2"/>
      <c r="I545" s="2"/>
      <c r="J545" s="150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141"/>
      <c r="G546" s="2"/>
      <c r="H546" s="2"/>
      <c r="I546" s="2"/>
      <c r="J546" s="150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141"/>
      <c r="G547" s="2"/>
      <c r="H547" s="2"/>
      <c r="I547" s="2"/>
      <c r="J547" s="150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141"/>
      <c r="G548" s="2"/>
      <c r="H548" s="2"/>
      <c r="I548" s="2"/>
      <c r="J548" s="150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141"/>
      <c r="G549" s="2"/>
      <c r="H549" s="2"/>
      <c r="I549" s="2"/>
      <c r="J549" s="150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141"/>
      <c r="G550" s="2"/>
      <c r="H550" s="2"/>
      <c r="I550" s="2"/>
      <c r="J550" s="150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141"/>
      <c r="G551" s="2"/>
      <c r="H551" s="2"/>
      <c r="I551" s="2"/>
      <c r="J551" s="150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141"/>
      <c r="G552" s="2"/>
      <c r="H552" s="2"/>
      <c r="I552" s="2"/>
      <c r="J552" s="150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141"/>
      <c r="G553" s="2"/>
      <c r="H553" s="2"/>
      <c r="I553" s="2"/>
      <c r="J553" s="150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141"/>
      <c r="G554" s="2"/>
      <c r="H554" s="2"/>
      <c r="I554" s="2"/>
      <c r="J554" s="150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141"/>
      <c r="G555" s="2"/>
      <c r="H555" s="2"/>
      <c r="I555" s="2"/>
      <c r="J555" s="150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141"/>
      <c r="G556" s="2"/>
      <c r="H556" s="2"/>
      <c r="I556" s="2"/>
      <c r="J556" s="150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141"/>
      <c r="G557" s="2"/>
      <c r="H557" s="2"/>
      <c r="I557" s="2"/>
      <c r="J557" s="150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141"/>
      <c r="G558" s="2"/>
      <c r="H558" s="2"/>
      <c r="I558" s="2"/>
      <c r="J558" s="150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141"/>
      <c r="G559" s="2"/>
      <c r="H559" s="2"/>
      <c r="I559" s="2"/>
      <c r="J559" s="150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141"/>
      <c r="G560" s="2"/>
      <c r="H560" s="2"/>
      <c r="I560" s="2"/>
      <c r="J560" s="150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141"/>
      <c r="G561" s="2"/>
      <c r="H561" s="2"/>
      <c r="I561" s="2"/>
      <c r="J561" s="150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141"/>
      <c r="G562" s="2"/>
      <c r="H562" s="2"/>
      <c r="I562" s="2"/>
      <c r="J562" s="150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141"/>
      <c r="G563" s="2"/>
      <c r="H563" s="2"/>
      <c r="I563" s="2"/>
      <c r="J563" s="150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141"/>
      <c r="G564" s="2"/>
      <c r="H564" s="2"/>
      <c r="I564" s="2"/>
      <c r="J564" s="150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141"/>
      <c r="G565" s="2"/>
      <c r="H565" s="2"/>
      <c r="I565" s="2"/>
      <c r="J565" s="150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141"/>
      <c r="G566" s="2"/>
      <c r="H566" s="2"/>
      <c r="I566" s="2"/>
      <c r="J566" s="150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141"/>
      <c r="G567" s="2"/>
      <c r="H567" s="2"/>
      <c r="I567" s="2"/>
      <c r="J567" s="150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141"/>
      <c r="G568" s="2"/>
      <c r="H568" s="2"/>
      <c r="I568" s="2"/>
      <c r="J568" s="150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141"/>
      <c r="G569" s="2"/>
      <c r="H569" s="2"/>
      <c r="I569" s="2"/>
      <c r="J569" s="150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141"/>
      <c r="G570" s="2"/>
      <c r="H570" s="2"/>
      <c r="I570" s="2"/>
      <c r="J570" s="150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141"/>
      <c r="G571" s="2"/>
      <c r="H571" s="2"/>
      <c r="I571" s="2"/>
      <c r="J571" s="150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141"/>
      <c r="G572" s="2"/>
      <c r="H572" s="2"/>
      <c r="I572" s="2"/>
      <c r="J572" s="150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141"/>
      <c r="G573" s="2"/>
      <c r="H573" s="2"/>
      <c r="I573" s="2"/>
      <c r="J573" s="150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141"/>
      <c r="G574" s="2"/>
      <c r="H574" s="2"/>
      <c r="I574" s="2"/>
      <c r="J574" s="150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141"/>
      <c r="G575" s="2"/>
      <c r="H575" s="2"/>
      <c r="I575" s="2"/>
      <c r="J575" s="150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141"/>
      <c r="G576" s="2"/>
      <c r="H576" s="2"/>
      <c r="I576" s="2"/>
      <c r="J576" s="150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141"/>
      <c r="G577" s="2"/>
      <c r="H577" s="2"/>
      <c r="I577" s="2"/>
      <c r="J577" s="150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141"/>
      <c r="G578" s="2"/>
      <c r="H578" s="2"/>
      <c r="I578" s="2"/>
      <c r="J578" s="150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141"/>
      <c r="G579" s="2"/>
      <c r="H579" s="2"/>
      <c r="I579" s="2"/>
      <c r="J579" s="150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141"/>
      <c r="G580" s="2"/>
      <c r="H580" s="2"/>
      <c r="I580" s="2"/>
      <c r="J580" s="150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141"/>
      <c r="G581" s="2"/>
      <c r="H581" s="2"/>
      <c r="I581" s="2"/>
      <c r="J581" s="150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141"/>
      <c r="G582" s="2"/>
      <c r="H582" s="2"/>
      <c r="I582" s="2"/>
      <c r="J582" s="150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141"/>
      <c r="G583" s="2"/>
      <c r="H583" s="2"/>
      <c r="I583" s="2"/>
      <c r="J583" s="150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141"/>
      <c r="G584" s="2"/>
      <c r="H584" s="2"/>
      <c r="I584" s="2"/>
      <c r="J584" s="150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141"/>
      <c r="G585" s="2"/>
      <c r="H585" s="2"/>
      <c r="I585" s="2"/>
      <c r="J585" s="150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141"/>
      <c r="G586" s="2"/>
      <c r="H586" s="2"/>
      <c r="I586" s="2"/>
      <c r="J586" s="150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141"/>
      <c r="G587" s="2"/>
      <c r="H587" s="2"/>
      <c r="I587" s="2"/>
      <c r="J587" s="150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141"/>
      <c r="G588" s="2"/>
      <c r="H588" s="2"/>
      <c r="I588" s="2"/>
      <c r="J588" s="150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141"/>
      <c r="G589" s="2"/>
      <c r="H589" s="2"/>
      <c r="I589" s="2"/>
      <c r="J589" s="150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141"/>
      <c r="G590" s="2"/>
      <c r="H590" s="2"/>
      <c r="I590" s="2"/>
      <c r="J590" s="150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141"/>
      <c r="G591" s="2"/>
      <c r="H591" s="2"/>
      <c r="I591" s="2"/>
      <c r="J591" s="150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141"/>
      <c r="G592" s="2"/>
      <c r="H592" s="2"/>
      <c r="I592" s="2"/>
      <c r="J592" s="150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141"/>
      <c r="G593" s="2"/>
      <c r="H593" s="2"/>
      <c r="I593" s="2"/>
      <c r="J593" s="150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141"/>
      <c r="G594" s="2"/>
      <c r="H594" s="2"/>
      <c r="I594" s="2"/>
      <c r="J594" s="150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141"/>
      <c r="G595" s="2"/>
      <c r="H595" s="2"/>
      <c r="I595" s="2"/>
      <c r="J595" s="150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141"/>
      <c r="G596" s="2"/>
      <c r="H596" s="2"/>
      <c r="I596" s="2"/>
      <c r="J596" s="150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141"/>
      <c r="G597" s="2"/>
      <c r="H597" s="2"/>
      <c r="I597" s="2"/>
      <c r="J597" s="150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141"/>
      <c r="G598" s="2"/>
      <c r="H598" s="2"/>
      <c r="I598" s="2"/>
      <c r="J598" s="150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141"/>
      <c r="G599" s="2"/>
      <c r="H599" s="2"/>
      <c r="I599" s="2"/>
      <c r="J599" s="150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141"/>
      <c r="G600" s="2"/>
      <c r="H600" s="2"/>
      <c r="I600" s="2"/>
      <c r="J600" s="150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141"/>
      <c r="G601" s="2"/>
      <c r="H601" s="2"/>
      <c r="I601" s="2"/>
      <c r="J601" s="150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141"/>
      <c r="G602" s="2"/>
      <c r="H602" s="2"/>
      <c r="I602" s="2"/>
      <c r="J602" s="150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141"/>
      <c r="G603" s="2"/>
      <c r="H603" s="2"/>
      <c r="I603" s="2"/>
      <c r="J603" s="150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141"/>
      <c r="G604" s="2"/>
      <c r="H604" s="2"/>
      <c r="I604" s="2"/>
      <c r="J604" s="150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141"/>
      <c r="G605" s="2"/>
      <c r="H605" s="2"/>
      <c r="I605" s="2"/>
      <c r="J605" s="150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141"/>
      <c r="G606" s="2"/>
      <c r="H606" s="2"/>
      <c r="I606" s="2"/>
      <c r="J606" s="150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141"/>
      <c r="G607" s="2"/>
      <c r="H607" s="2"/>
      <c r="I607" s="2"/>
      <c r="J607" s="150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141"/>
      <c r="G608" s="2"/>
      <c r="H608" s="2"/>
      <c r="I608" s="2"/>
      <c r="J608" s="150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141"/>
      <c r="G609" s="2"/>
      <c r="H609" s="2"/>
      <c r="I609" s="2"/>
      <c r="J609" s="150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141"/>
      <c r="G610" s="2"/>
      <c r="H610" s="2"/>
      <c r="I610" s="2"/>
      <c r="J610" s="150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141"/>
      <c r="G611" s="2"/>
      <c r="H611" s="2"/>
      <c r="I611" s="2"/>
      <c r="J611" s="150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141"/>
      <c r="G612" s="2"/>
      <c r="H612" s="2"/>
      <c r="I612" s="2"/>
      <c r="J612" s="150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141"/>
      <c r="G613" s="2"/>
      <c r="H613" s="2"/>
      <c r="I613" s="2"/>
      <c r="J613" s="150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141"/>
      <c r="G614" s="2"/>
      <c r="H614" s="2"/>
      <c r="I614" s="2"/>
      <c r="J614" s="150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141"/>
      <c r="G615" s="2"/>
      <c r="H615" s="2"/>
      <c r="I615" s="2"/>
      <c r="J615" s="150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141"/>
      <c r="G616" s="2"/>
      <c r="H616" s="2"/>
      <c r="I616" s="2"/>
      <c r="J616" s="150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141"/>
      <c r="G617" s="2"/>
      <c r="H617" s="2"/>
      <c r="I617" s="2"/>
      <c r="J617" s="150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141"/>
      <c r="G618" s="2"/>
      <c r="H618" s="2"/>
      <c r="I618" s="2"/>
      <c r="J618" s="150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141"/>
      <c r="G619" s="2"/>
      <c r="H619" s="2"/>
      <c r="I619" s="2"/>
      <c r="J619" s="150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141"/>
      <c r="G620" s="2"/>
      <c r="H620" s="2"/>
      <c r="I620" s="2"/>
      <c r="J620" s="150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141"/>
      <c r="G621" s="2"/>
      <c r="H621" s="2"/>
      <c r="I621" s="2"/>
      <c r="J621" s="150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141"/>
      <c r="G622" s="2"/>
      <c r="H622" s="2"/>
      <c r="I622" s="2"/>
      <c r="J622" s="150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141"/>
      <c r="G623" s="2"/>
      <c r="H623" s="2"/>
      <c r="I623" s="2"/>
      <c r="J623" s="150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141"/>
      <c r="G624" s="2"/>
      <c r="H624" s="2"/>
      <c r="I624" s="2"/>
      <c r="J624" s="150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141"/>
      <c r="G625" s="2"/>
      <c r="H625" s="2"/>
      <c r="I625" s="2"/>
      <c r="J625" s="150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141"/>
      <c r="G626" s="2"/>
      <c r="H626" s="2"/>
      <c r="I626" s="2"/>
      <c r="J626" s="150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141"/>
      <c r="G627" s="2"/>
      <c r="H627" s="2"/>
      <c r="I627" s="2"/>
      <c r="J627" s="150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141"/>
      <c r="G628" s="2"/>
      <c r="H628" s="2"/>
      <c r="I628" s="2"/>
      <c r="J628" s="150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141"/>
      <c r="G629" s="2"/>
      <c r="H629" s="2"/>
      <c r="I629" s="2"/>
      <c r="J629" s="150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141"/>
      <c r="G630" s="2"/>
      <c r="H630" s="2"/>
      <c r="I630" s="2"/>
      <c r="J630" s="150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141"/>
      <c r="G631" s="2"/>
      <c r="H631" s="2"/>
      <c r="I631" s="2"/>
      <c r="J631" s="150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141"/>
      <c r="G632" s="2"/>
      <c r="H632" s="2"/>
      <c r="I632" s="2"/>
      <c r="J632" s="150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141"/>
      <c r="G633" s="2"/>
      <c r="H633" s="2"/>
      <c r="I633" s="2"/>
      <c r="J633" s="150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141"/>
      <c r="G634" s="2"/>
      <c r="H634" s="2"/>
      <c r="I634" s="2"/>
      <c r="J634" s="150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141"/>
      <c r="G635" s="2"/>
      <c r="H635" s="2"/>
      <c r="I635" s="2"/>
      <c r="J635" s="150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141"/>
      <c r="G636" s="2"/>
      <c r="H636" s="2"/>
      <c r="I636" s="2"/>
      <c r="J636" s="150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141"/>
      <c r="G637" s="2"/>
      <c r="H637" s="2"/>
      <c r="I637" s="2"/>
      <c r="J637" s="150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141"/>
      <c r="G638" s="2"/>
      <c r="H638" s="2"/>
      <c r="I638" s="2"/>
      <c r="J638" s="150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141"/>
      <c r="G639" s="2"/>
      <c r="H639" s="2"/>
      <c r="I639" s="2"/>
      <c r="J639" s="150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141"/>
      <c r="G640" s="2"/>
      <c r="H640" s="2"/>
      <c r="I640" s="2"/>
      <c r="J640" s="150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141"/>
      <c r="G641" s="2"/>
      <c r="H641" s="2"/>
      <c r="I641" s="2"/>
      <c r="J641" s="150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141"/>
      <c r="G642" s="2"/>
      <c r="H642" s="2"/>
      <c r="I642" s="2"/>
      <c r="J642" s="150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141"/>
      <c r="G643" s="2"/>
      <c r="H643" s="2"/>
      <c r="I643" s="2"/>
      <c r="J643" s="150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141"/>
      <c r="G644" s="2"/>
      <c r="H644" s="2"/>
      <c r="I644" s="2"/>
      <c r="J644" s="150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141"/>
      <c r="G645" s="2"/>
      <c r="H645" s="2"/>
      <c r="I645" s="2"/>
      <c r="J645" s="150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141"/>
      <c r="G646" s="2"/>
      <c r="H646" s="2"/>
      <c r="I646" s="2"/>
      <c r="J646" s="150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141"/>
      <c r="G647" s="2"/>
      <c r="H647" s="2"/>
      <c r="I647" s="2"/>
      <c r="J647" s="150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141"/>
      <c r="G648" s="2"/>
      <c r="H648" s="2"/>
      <c r="I648" s="2"/>
      <c r="J648" s="150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141"/>
      <c r="G649" s="2"/>
      <c r="H649" s="2"/>
      <c r="I649" s="2"/>
      <c r="J649" s="150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141"/>
      <c r="G650" s="2"/>
      <c r="H650" s="2"/>
      <c r="I650" s="2"/>
      <c r="J650" s="150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141"/>
      <c r="G651" s="2"/>
      <c r="H651" s="2"/>
      <c r="I651" s="2"/>
      <c r="J651" s="150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141"/>
      <c r="G652" s="2"/>
      <c r="H652" s="2"/>
      <c r="I652" s="2"/>
      <c r="J652" s="150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141"/>
      <c r="G653" s="2"/>
      <c r="H653" s="2"/>
      <c r="I653" s="2"/>
      <c r="J653" s="150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141"/>
      <c r="G654" s="2"/>
      <c r="H654" s="2"/>
      <c r="I654" s="2"/>
      <c r="J654" s="150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141"/>
      <c r="G655" s="2"/>
      <c r="H655" s="2"/>
      <c r="I655" s="2"/>
      <c r="J655" s="150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141"/>
      <c r="G656" s="2"/>
      <c r="H656" s="2"/>
      <c r="I656" s="2"/>
      <c r="J656" s="150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141"/>
      <c r="G657" s="2"/>
      <c r="H657" s="2"/>
      <c r="I657" s="2"/>
      <c r="J657" s="150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141"/>
      <c r="G658" s="2"/>
      <c r="H658" s="2"/>
      <c r="I658" s="2"/>
      <c r="J658" s="150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141"/>
      <c r="G659" s="2"/>
      <c r="H659" s="2"/>
      <c r="I659" s="2"/>
      <c r="J659" s="150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141"/>
      <c r="G660" s="2"/>
      <c r="H660" s="2"/>
      <c r="I660" s="2"/>
      <c r="J660" s="150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141"/>
      <c r="G661" s="2"/>
      <c r="H661" s="2"/>
      <c r="I661" s="2"/>
      <c r="J661" s="150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141"/>
      <c r="G662" s="2"/>
      <c r="H662" s="2"/>
      <c r="I662" s="2"/>
      <c r="J662" s="150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141"/>
      <c r="G663" s="2"/>
      <c r="H663" s="2"/>
      <c r="I663" s="2"/>
      <c r="J663" s="150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141"/>
      <c r="G664" s="2"/>
      <c r="H664" s="2"/>
      <c r="I664" s="2"/>
      <c r="J664" s="150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141"/>
      <c r="G665" s="2"/>
      <c r="H665" s="2"/>
      <c r="I665" s="2"/>
      <c r="J665" s="150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141"/>
      <c r="G666" s="2"/>
      <c r="H666" s="2"/>
      <c r="I666" s="2"/>
      <c r="J666" s="150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141"/>
      <c r="G667" s="2"/>
      <c r="H667" s="2"/>
      <c r="I667" s="2"/>
      <c r="J667" s="150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141"/>
      <c r="G668" s="2"/>
      <c r="H668" s="2"/>
      <c r="I668" s="2"/>
      <c r="J668" s="150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141"/>
      <c r="G669" s="2"/>
      <c r="H669" s="2"/>
      <c r="I669" s="2"/>
      <c r="J669" s="150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141"/>
      <c r="G670" s="2"/>
      <c r="H670" s="2"/>
      <c r="I670" s="2"/>
      <c r="J670" s="150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141"/>
      <c r="G671" s="2"/>
      <c r="H671" s="2"/>
      <c r="I671" s="2"/>
      <c r="J671" s="150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141"/>
      <c r="G672" s="2"/>
      <c r="H672" s="2"/>
      <c r="I672" s="2"/>
      <c r="J672" s="150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141"/>
      <c r="G673" s="2"/>
      <c r="H673" s="2"/>
      <c r="I673" s="2"/>
      <c r="J673" s="150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141"/>
      <c r="G674" s="2"/>
      <c r="H674" s="2"/>
      <c r="I674" s="2"/>
      <c r="J674" s="150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141"/>
      <c r="G675" s="2"/>
      <c r="H675" s="2"/>
      <c r="I675" s="2"/>
      <c r="J675" s="150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141"/>
      <c r="G676" s="2"/>
      <c r="H676" s="2"/>
      <c r="I676" s="2"/>
      <c r="J676" s="150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141"/>
      <c r="G677" s="2"/>
      <c r="H677" s="2"/>
      <c r="I677" s="2"/>
      <c r="J677" s="150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141"/>
      <c r="G678" s="2"/>
      <c r="H678" s="2"/>
      <c r="I678" s="2"/>
      <c r="J678" s="150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141"/>
      <c r="G679" s="2"/>
      <c r="H679" s="2"/>
      <c r="I679" s="2"/>
      <c r="J679" s="150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141"/>
      <c r="G680" s="2"/>
      <c r="H680" s="2"/>
      <c r="I680" s="2"/>
      <c r="J680" s="150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141"/>
      <c r="G681" s="2"/>
      <c r="H681" s="2"/>
      <c r="I681" s="2"/>
      <c r="J681" s="150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141"/>
      <c r="G682" s="2"/>
      <c r="H682" s="2"/>
      <c r="I682" s="2"/>
      <c r="J682" s="150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141"/>
      <c r="G683" s="2"/>
      <c r="H683" s="2"/>
      <c r="I683" s="2"/>
      <c r="J683" s="150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141"/>
      <c r="G684" s="2"/>
      <c r="H684" s="2"/>
      <c r="I684" s="2"/>
      <c r="J684" s="150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141"/>
      <c r="G685" s="2"/>
      <c r="H685" s="2"/>
      <c r="I685" s="2"/>
      <c r="J685" s="150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141"/>
      <c r="G686" s="2"/>
      <c r="H686" s="2"/>
      <c r="I686" s="2"/>
      <c r="J686" s="150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141"/>
      <c r="G687" s="2"/>
      <c r="H687" s="2"/>
      <c r="I687" s="2"/>
      <c r="J687" s="150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141"/>
      <c r="G688" s="2"/>
      <c r="H688" s="2"/>
      <c r="I688" s="2"/>
      <c r="J688" s="150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141"/>
      <c r="G689" s="2"/>
      <c r="H689" s="2"/>
      <c r="I689" s="2"/>
      <c r="J689" s="150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141"/>
      <c r="G690" s="2"/>
      <c r="H690" s="2"/>
      <c r="I690" s="2"/>
      <c r="J690" s="150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141"/>
      <c r="G691" s="2"/>
      <c r="H691" s="2"/>
      <c r="I691" s="2"/>
      <c r="J691" s="150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141"/>
      <c r="G692" s="2"/>
      <c r="H692" s="2"/>
      <c r="I692" s="2"/>
      <c r="J692" s="150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141"/>
      <c r="G693" s="2"/>
      <c r="H693" s="2"/>
      <c r="I693" s="2"/>
      <c r="J693" s="150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141"/>
      <c r="G694" s="2"/>
      <c r="H694" s="2"/>
      <c r="I694" s="2"/>
      <c r="J694" s="150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141"/>
      <c r="G695" s="2"/>
      <c r="H695" s="2"/>
      <c r="I695" s="2"/>
      <c r="J695" s="150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141"/>
      <c r="G696" s="2"/>
      <c r="H696" s="2"/>
      <c r="I696" s="2"/>
      <c r="J696" s="150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141"/>
      <c r="G697" s="2"/>
      <c r="H697" s="2"/>
      <c r="I697" s="2"/>
      <c r="J697" s="150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141"/>
      <c r="G698" s="2"/>
      <c r="H698" s="2"/>
      <c r="I698" s="2"/>
      <c r="J698" s="150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141"/>
      <c r="G699" s="2"/>
      <c r="H699" s="2"/>
      <c r="I699" s="2"/>
      <c r="J699" s="150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141"/>
      <c r="G700" s="2"/>
      <c r="H700" s="2"/>
      <c r="I700" s="2"/>
      <c r="J700" s="150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141"/>
      <c r="G701" s="2"/>
      <c r="H701" s="2"/>
      <c r="I701" s="2"/>
      <c r="J701" s="150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141"/>
      <c r="G702" s="2"/>
      <c r="H702" s="2"/>
      <c r="I702" s="2"/>
      <c r="J702" s="150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141"/>
      <c r="G703" s="2"/>
      <c r="H703" s="2"/>
      <c r="I703" s="2"/>
      <c r="J703" s="150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141"/>
      <c r="G704" s="2"/>
      <c r="H704" s="2"/>
      <c r="I704" s="2"/>
      <c r="J704" s="150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141"/>
      <c r="G705" s="2"/>
      <c r="H705" s="2"/>
      <c r="I705" s="2"/>
      <c r="J705" s="150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141"/>
      <c r="G706" s="2"/>
      <c r="H706" s="2"/>
      <c r="I706" s="2"/>
      <c r="J706" s="150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141"/>
      <c r="G707" s="2"/>
      <c r="H707" s="2"/>
      <c r="I707" s="2"/>
      <c r="J707" s="150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141"/>
      <c r="G708" s="2"/>
      <c r="H708" s="2"/>
      <c r="I708" s="2"/>
      <c r="J708" s="150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141"/>
      <c r="G709" s="2"/>
      <c r="H709" s="2"/>
      <c r="I709" s="2"/>
      <c r="J709" s="150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141"/>
      <c r="G710" s="2"/>
      <c r="H710" s="2"/>
      <c r="I710" s="2"/>
      <c r="J710" s="150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141"/>
      <c r="G711" s="2"/>
      <c r="H711" s="2"/>
      <c r="I711" s="2"/>
      <c r="J711" s="150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141"/>
      <c r="G712" s="2"/>
      <c r="H712" s="2"/>
      <c r="I712" s="2"/>
      <c r="J712" s="150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141"/>
      <c r="G713" s="2"/>
      <c r="H713" s="2"/>
      <c r="I713" s="2"/>
      <c r="J713" s="150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141"/>
      <c r="G714" s="2"/>
      <c r="H714" s="2"/>
      <c r="I714" s="2"/>
      <c r="J714" s="150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141"/>
      <c r="G715" s="2"/>
      <c r="H715" s="2"/>
      <c r="I715" s="2"/>
      <c r="J715" s="150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141"/>
      <c r="G716" s="2"/>
      <c r="H716" s="2"/>
      <c r="I716" s="2"/>
      <c r="J716" s="150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141"/>
      <c r="G717" s="2"/>
      <c r="H717" s="2"/>
      <c r="I717" s="2"/>
      <c r="J717" s="150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141"/>
      <c r="G718" s="2"/>
      <c r="H718" s="2"/>
      <c r="I718" s="2"/>
      <c r="J718" s="150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141"/>
      <c r="G719" s="2"/>
      <c r="H719" s="2"/>
      <c r="I719" s="2"/>
      <c r="J719" s="150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141"/>
      <c r="G720" s="2"/>
      <c r="H720" s="2"/>
      <c r="I720" s="2"/>
      <c r="J720" s="150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141"/>
      <c r="G721" s="2"/>
      <c r="H721" s="2"/>
      <c r="I721" s="2"/>
      <c r="J721" s="150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141"/>
      <c r="G722" s="2"/>
      <c r="H722" s="2"/>
      <c r="I722" s="2"/>
      <c r="J722" s="150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141"/>
      <c r="G723" s="2"/>
      <c r="H723" s="2"/>
      <c r="I723" s="2"/>
      <c r="J723" s="150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141"/>
      <c r="G724" s="2"/>
      <c r="H724" s="2"/>
      <c r="I724" s="2"/>
      <c r="J724" s="150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141"/>
      <c r="G725" s="2"/>
      <c r="H725" s="2"/>
      <c r="I725" s="2"/>
      <c r="J725" s="150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141"/>
      <c r="G726" s="2"/>
      <c r="H726" s="2"/>
      <c r="I726" s="2"/>
      <c r="J726" s="150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141"/>
      <c r="G727" s="2"/>
      <c r="H727" s="2"/>
      <c r="I727" s="2"/>
      <c r="J727" s="150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141"/>
      <c r="G728" s="2"/>
      <c r="H728" s="2"/>
      <c r="I728" s="2"/>
      <c r="J728" s="150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141"/>
      <c r="G729" s="2"/>
      <c r="H729" s="2"/>
      <c r="I729" s="2"/>
      <c r="J729" s="150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141"/>
      <c r="G730" s="2"/>
      <c r="H730" s="2"/>
      <c r="I730" s="2"/>
      <c r="J730" s="150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141"/>
      <c r="G731" s="2"/>
      <c r="H731" s="2"/>
      <c r="I731" s="2"/>
      <c r="J731" s="150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141"/>
      <c r="G732" s="2"/>
      <c r="H732" s="2"/>
      <c r="I732" s="2"/>
      <c r="J732" s="150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141"/>
      <c r="G733" s="2"/>
      <c r="H733" s="2"/>
      <c r="I733" s="2"/>
      <c r="J733" s="150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141"/>
      <c r="G734" s="2"/>
      <c r="H734" s="2"/>
      <c r="I734" s="2"/>
      <c r="J734" s="150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141"/>
      <c r="G735" s="2"/>
      <c r="H735" s="2"/>
      <c r="I735" s="2"/>
      <c r="J735" s="150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141"/>
      <c r="G736" s="2"/>
      <c r="H736" s="2"/>
      <c r="I736" s="2"/>
      <c r="J736" s="150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141"/>
      <c r="G737" s="2"/>
      <c r="H737" s="2"/>
      <c r="I737" s="2"/>
      <c r="J737" s="150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141"/>
      <c r="G738" s="2"/>
      <c r="H738" s="2"/>
      <c r="I738" s="2"/>
      <c r="J738" s="150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141"/>
      <c r="G739" s="2"/>
      <c r="H739" s="2"/>
      <c r="I739" s="2"/>
      <c r="J739" s="150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141"/>
      <c r="G740" s="2"/>
      <c r="H740" s="2"/>
      <c r="I740" s="2"/>
      <c r="J740" s="150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141"/>
      <c r="G741" s="2"/>
      <c r="H741" s="2"/>
      <c r="I741" s="2"/>
      <c r="J741" s="150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141"/>
      <c r="G742" s="2"/>
      <c r="H742" s="2"/>
      <c r="I742" s="2"/>
      <c r="J742" s="150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141"/>
      <c r="G743" s="2"/>
      <c r="H743" s="2"/>
      <c r="I743" s="2"/>
      <c r="J743" s="150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141"/>
      <c r="G744" s="2"/>
      <c r="H744" s="2"/>
      <c r="I744" s="2"/>
      <c r="J744" s="150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141"/>
      <c r="G745" s="2"/>
      <c r="H745" s="2"/>
      <c r="I745" s="2"/>
      <c r="J745" s="150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141"/>
      <c r="G746" s="2"/>
      <c r="H746" s="2"/>
      <c r="I746" s="2"/>
      <c r="J746" s="150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141"/>
      <c r="G747" s="2"/>
      <c r="H747" s="2"/>
      <c r="I747" s="2"/>
      <c r="J747" s="150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141"/>
      <c r="G748" s="2"/>
      <c r="H748" s="2"/>
      <c r="I748" s="2"/>
      <c r="J748" s="150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141"/>
      <c r="G749" s="2"/>
      <c r="H749" s="2"/>
      <c r="I749" s="2"/>
      <c r="J749" s="150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141"/>
      <c r="G750" s="2"/>
      <c r="H750" s="2"/>
      <c r="I750" s="2"/>
      <c r="J750" s="150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141"/>
      <c r="G751" s="2"/>
      <c r="H751" s="2"/>
      <c r="I751" s="2"/>
      <c r="J751" s="150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141"/>
      <c r="G752" s="2"/>
      <c r="H752" s="2"/>
      <c r="I752" s="2"/>
      <c r="J752" s="150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141"/>
      <c r="G753" s="2"/>
      <c r="H753" s="2"/>
      <c r="I753" s="2"/>
      <c r="J753" s="150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141"/>
      <c r="G754" s="2"/>
      <c r="H754" s="2"/>
      <c r="I754" s="2"/>
      <c r="J754" s="150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141"/>
      <c r="G755" s="2"/>
      <c r="H755" s="2"/>
      <c r="I755" s="2"/>
      <c r="J755" s="150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141"/>
      <c r="G756" s="2"/>
      <c r="H756" s="2"/>
      <c r="I756" s="2"/>
      <c r="J756" s="150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141"/>
      <c r="G757" s="2"/>
      <c r="H757" s="2"/>
      <c r="I757" s="2"/>
      <c r="J757" s="150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141"/>
      <c r="G758" s="2"/>
      <c r="H758" s="2"/>
      <c r="I758" s="2"/>
      <c r="J758" s="150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141"/>
      <c r="G759" s="2"/>
      <c r="H759" s="2"/>
      <c r="I759" s="2"/>
      <c r="J759" s="150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141"/>
      <c r="G760" s="2"/>
      <c r="H760" s="2"/>
      <c r="I760" s="2"/>
      <c r="J760" s="150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141"/>
      <c r="G761" s="2"/>
      <c r="H761" s="2"/>
      <c r="I761" s="2"/>
      <c r="J761" s="150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141"/>
      <c r="G762" s="2"/>
      <c r="H762" s="2"/>
      <c r="I762" s="2"/>
      <c r="J762" s="150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141"/>
      <c r="G763" s="2"/>
      <c r="H763" s="2"/>
      <c r="I763" s="2"/>
      <c r="J763" s="150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141"/>
      <c r="G764" s="2"/>
      <c r="H764" s="2"/>
      <c r="I764" s="2"/>
      <c r="J764" s="150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141"/>
      <c r="G765" s="2"/>
      <c r="H765" s="2"/>
      <c r="I765" s="2"/>
      <c r="J765" s="150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141"/>
      <c r="G766" s="2"/>
      <c r="H766" s="2"/>
      <c r="I766" s="2"/>
      <c r="J766" s="150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141"/>
      <c r="G767" s="2"/>
      <c r="H767" s="2"/>
      <c r="I767" s="2"/>
      <c r="J767" s="150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141"/>
      <c r="G768" s="2"/>
      <c r="H768" s="2"/>
      <c r="I768" s="2"/>
      <c r="J768" s="150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141"/>
      <c r="G769" s="2"/>
      <c r="H769" s="2"/>
      <c r="I769" s="2"/>
      <c r="J769" s="150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141"/>
      <c r="G770" s="2"/>
      <c r="H770" s="2"/>
      <c r="I770" s="2"/>
      <c r="J770" s="150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141"/>
      <c r="G771" s="2"/>
      <c r="H771" s="2"/>
      <c r="I771" s="2"/>
      <c r="J771" s="150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141"/>
      <c r="G772" s="2"/>
      <c r="H772" s="2"/>
      <c r="I772" s="2"/>
      <c r="J772" s="150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141"/>
      <c r="G773" s="2"/>
      <c r="H773" s="2"/>
      <c r="I773" s="2"/>
      <c r="J773" s="150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141"/>
      <c r="G774" s="2"/>
      <c r="H774" s="2"/>
      <c r="I774" s="2"/>
      <c r="J774" s="150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141"/>
      <c r="G775" s="2"/>
      <c r="H775" s="2"/>
      <c r="I775" s="2"/>
      <c r="J775" s="150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141"/>
      <c r="G776" s="2"/>
      <c r="H776" s="2"/>
      <c r="I776" s="2"/>
      <c r="J776" s="150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141"/>
      <c r="G777" s="2"/>
      <c r="H777" s="2"/>
      <c r="I777" s="2"/>
      <c r="J777" s="150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141"/>
      <c r="G778" s="2"/>
      <c r="H778" s="2"/>
      <c r="I778" s="2"/>
      <c r="J778" s="150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141"/>
      <c r="G779" s="2"/>
      <c r="H779" s="2"/>
      <c r="I779" s="2"/>
      <c r="J779" s="150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141"/>
      <c r="G780" s="2"/>
      <c r="H780" s="2"/>
      <c r="I780" s="2"/>
      <c r="J780" s="150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141"/>
      <c r="G781" s="2"/>
      <c r="H781" s="2"/>
      <c r="I781" s="2"/>
      <c r="J781" s="150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141"/>
      <c r="G782" s="2"/>
      <c r="H782" s="2"/>
      <c r="I782" s="2"/>
      <c r="J782" s="150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141"/>
      <c r="G783" s="2"/>
      <c r="H783" s="2"/>
      <c r="I783" s="2"/>
      <c r="J783" s="150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141"/>
      <c r="G784" s="2"/>
      <c r="H784" s="2"/>
      <c r="I784" s="2"/>
      <c r="J784" s="150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141"/>
      <c r="G785" s="2"/>
      <c r="H785" s="2"/>
      <c r="I785" s="2"/>
      <c r="J785" s="150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141"/>
      <c r="G786" s="2"/>
      <c r="H786" s="2"/>
      <c r="I786" s="2"/>
      <c r="J786" s="150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141"/>
      <c r="G787" s="2"/>
      <c r="H787" s="2"/>
      <c r="I787" s="2"/>
      <c r="J787" s="150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141"/>
      <c r="G788" s="2"/>
      <c r="H788" s="2"/>
      <c r="I788" s="2"/>
      <c r="J788" s="150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141"/>
      <c r="G789" s="2"/>
      <c r="H789" s="2"/>
      <c r="I789" s="2"/>
      <c r="J789" s="150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141"/>
      <c r="G790" s="2"/>
      <c r="H790" s="2"/>
      <c r="I790" s="2"/>
      <c r="J790" s="150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141"/>
      <c r="G791" s="2"/>
      <c r="H791" s="2"/>
      <c r="I791" s="2"/>
      <c r="J791" s="150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141"/>
      <c r="G792" s="2"/>
      <c r="H792" s="2"/>
      <c r="I792" s="2"/>
      <c r="J792" s="150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141"/>
      <c r="G793" s="2"/>
      <c r="H793" s="2"/>
      <c r="I793" s="2"/>
      <c r="J793" s="150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141"/>
      <c r="G794" s="2"/>
      <c r="H794" s="2"/>
      <c r="I794" s="2"/>
      <c r="J794" s="150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141"/>
      <c r="G795" s="2"/>
      <c r="H795" s="2"/>
      <c r="I795" s="2"/>
      <c r="J795" s="150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141"/>
      <c r="G796" s="2"/>
      <c r="H796" s="2"/>
      <c r="I796" s="2"/>
      <c r="J796" s="150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141"/>
      <c r="G797" s="2"/>
      <c r="H797" s="2"/>
      <c r="I797" s="2"/>
      <c r="J797" s="150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141"/>
      <c r="G798" s="2"/>
      <c r="H798" s="2"/>
      <c r="I798" s="2"/>
      <c r="J798" s="150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141"/>
      <c r="G799" s="2"/>
      <c r="H799" s="2"/>
      <c r="I799" s="2"/>
      <c r="J799" s="150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141"/>
      <c r="G800" s="2"/>
      <c r="H800" s="2"/>
      <c r="I800" s="2"/>
      <c r="J800" s="150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141"/>
      <c r="G801" s="2"/>
      <c r="H801" s="2"/>
      <c r="I801" s="2"/>
      <c r="J801" s="150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141"/>
      <c r="G802" s="2"/>
      <c r="H802" s="2"/>
      <c r="I802" s="2"/>
      <c r="J802" s="150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141"/>
      <c r="G803" s="2"/>
      <c r="H803" s="2"/>
      <c r="I803" s="2"/>
      <c r="J803" s="150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141"/>
      <c r="G804" s="2"/>
      <c r="H804" s="2"/>
      <c r="I804" s="2"/>
      <c r="J804" s="150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141"/>
      <c r="G805" s="2"/>
      <c r="H805" s="2"/>
      <c r="I805" s="2"/>
      <c r="J805" s="150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141"/>
      <c r="G806" s="2"/>
      <c r="H806" s="2"/>
      <c r="I806" s="2"/>
      <c r="J806" s="150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141"/>
      <c r="G807" s="2"/>
      <c r="H807" s="2"/>
      <c r="I807" s="2"/>
      <c r="J807" s="150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141"/>
      <c r="G808" s="2"/>
      <c r="H808" s="2"/>
      <c r="I808" s="2"/>
      <c r="J808" s="150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141"/>
      <c r="G809" s="2"/>
      <c r="H809" s="2"/>
      <c r="I809" s="2"/>
      <c r="J809" s="150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141"/>
      <c r="G810" s="2"/>
      <c r="H810" s="2"/>
      <c r="I810" s="2"/>
      <c r="J810" s="150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141"/>
      <c r="G811" s="2"/>
      <c r="H811" s="2"/>
      <c r="I811" s="2"/>
      <c r="J811" s="150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141"/>
      <c r="G812" s="2"/>
      <c r="H812" s="2"/>
      <c r="I812" s="2"/>
      <c r="J812" s="150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141"/>
      <c r="G813" s="2"/>
      <c r="H813" s="2"/>
      <c r="I813" s="2"/>
      <c r="J813" s="150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141"/>
      <c r="G814" s="2"/>
      <c r="H814" s="2"/>
      <c r="I814" s="2"/>
      <c r="J814" s="150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141"/>
      <c r="G815" s="2"/>
      <c r="H815" s="2"/>
      <c r="I815" s="2"/>
      <c r="J815" s="150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141"/>
      <c r="G816" s="2"/>
      <c r="H816" s="2"/>
      <c r="I816" s="2"/>
      <c r="J816" s="150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141"/>
      <c r="G817" s="2"/>
      <c r="H817" s="2"/>
      <c r="I817" s="2"/>
      <c r="J817" s="150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141"/>
      <c r="G818" s="2"/>
      <c r="H818" s="2"/>
      <c r="I818" s="2"/>
      <c r="J818" s="150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141"/>
      <c r="G819" s="2"/>
      <c r="H819" s="2"/>
      <c r="I819" s="2"/>
      <c r="J819" s="150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141"/>
      <c r="G820" s="2"/>
      <c r="H820" s="2"/>
      <c r="I820" s="2"/>
      <c r="J820" s="150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141"/>
      <c r="G821" s="2"/>
      <c r="H821" s="2"/>
      <c r="I821" s="2"/>
      <c r="J821" s="150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141"/>
      <c r="G822" s="2"/>
      <c r="H822" s="2"/>
      <c r="I822" s="2"/>
      <c r="J822" s="150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141"/>
      <c r="G823" s="2"/>
      <c r="H823" s="2"/>
      <c r="I823" s="2"/>
      <c r="J823" s="150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141"/>
      <c r="G824" s="2"/>
      <c r="H824" s="2"/>
      <c r="I824" s="2"/>
      <c r="J824" s="150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141"/>
      <c r="G825" s="2"/>
      <c r="H825" s="2"/>
      <c r="I825" s="2"/>
      <c r="J825" s="150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141"/>
      <c r="G826" s="2"/>
      <c r="H826" s="2"/>
      <c r="I826" s="2"/>
      <c r="J826" s="150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141"/>
      <c r="G827" s="2"/>
      <c r="H827" s="2"/>
      <c r="I827" s="2"/>
      <c r="J827" s="150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141"/>
      <c r="G828" s="2"/>
      <c r="H828" s="2"/>
      <c r="I828" s="2"/>
      <c r="J828" s="150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141"/>
      <c r="G829" s="2"/>
      <c r="H829" s="2"/>
      <c r="I829" s="2"/>
      <c r="J829" s="150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141"/>
      <c r="G830" s="2"/>
      <c r="H830" s="2"/>
      <c r="I830" s="2"/>
      <c r="J830" s="150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141"/>
      <c r="G831" s="2"/>
      <c r="H831" s="2"/>
      <c r="I831" s="2"/>
      <c r="J831" s="150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141"/>
      <c r="G832" s="2"/>
      <c r="H832" s="2"/>
      <c r="I832" s="2"/>
      <c r="J832" s="150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141"/>
      <c r="G833" s="2"/>
      <c r="H833" s="2"/>
      <c r="I833" s="2"/>
      <c r="J833" s="150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141"/>
      <c r="G834" s="2"/>
      <c r="H834" s="2"/>
      <c r="I834" s="2"/>
      <c r="J834" s="150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141"/>
      <c r="G835" s="2"/>
      <c r="H835" s="2"/>
      <c r="I835" s="2"/>
      <c r="J835" s="150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141"/>
      <c r="G836" s="2"/>
      <c r="H836" s="2"/>
      <c r="I836" s="2"/>
      <c r="J836" s="150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141"/>
      <c r="G837" s="2"/>
      <c r="H837" s="2"/>
      <c r="I837" s="2"/>
      <c r="J837" s="150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141"/>
      <c r="G838" s="2"/>
      <c r="H838" s="2"/>
      <c r="I838" s="2"/>
      <c r="J838" s="150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141"/>
      <c r="G839" s="2"/>
      <c r="H839" s="2"/>
      <c r="I839" s="2"/>
      <c r="J839" s="150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141"/>
      <c r="G840" s="2"/>
      <c r="H840" s="2"/>
      <c r="I840" s="2"/>
      <c r="J840" s="150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141"/>
      <c r="G841" s="2"/>
      <c r="H841" s="2"/>
      <c r="I841" s="2"/>
      <c r="J841" s="150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141"/>
      <c r="G842" s="2"/>
      <c r="H842" s="2"/>
      <c r="I842" s="2"/>
      <c r="J842" s="150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141"/>
      <c r="G843" s="2"/>
      <c r="H843" s="2"/>
      <c r="I843" s="2"/>
      <c r="J843" s="150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141"/>
      <c r="G844" s="2"/>
      <c r="H844" s="2"/>
      <c r="I844" s="2"/>
      <c r="J844" s="150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141"/>
      <c r="G845" s="2"/>
      <c r="H845" s="2"/>
      <c r="I845" s="2"/>
      <c r="J845" s="150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141"/>
      <c r="G846" s="2"/>
      <c r="H846" s="2"/>
      <c r="I846" s="2"/>
      <c r="J846" s="150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141"/>
      <c r="G847" s="2"/>
      <c r="H847" s="2"/>
      <c r="I847" s="2"/>
      <c r="J847" s="150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141"/>
      <c r="G848" s="2"/>
      <c r="H848" s="2"/>
      <c r="I848" s="2"/>
      <c r="J848" s="150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141"/>
      <c r="G849" s="2"/>
      <c r="H849" s="2"/>
      <c r="I849" s="2"/>
      <c r="J849" s="150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141"/>
      <c r="G850" s="2"/>
      <c r="H850" s="2"/>
      <c r="I850" s="2"/>
      <c r="J850" s="150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141"/>
      <c r="G851" s="2"/>
      <c r="H851" s="2"/>
      <c r="I851" s="2"/>
      <c r="J851" s="150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141"/>
      <c r="G852" s="2"/>
      <c r="H852" s="2"/>
      <c r="I852" s="2"/>
      <c r="J852" s="150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141"/>
      <c r="G853" s="2"/>
      <c r="H853" s="2"/>
      <c r="I853" s="2"/>
      <c r="J853" s="150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141"/>
      <c r="G854" s="2"/>
      <c r="H854" s="2"/>
      <c r="I854" s="2"/>
      <c r="J854" s="150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141"/>
      <c r="G855" s="2"/>
      <c r="H855" s="2"/>
      <c r="I855" s="2"/>
      <c r="J855" s="150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141"/>
      <c r="G856" s="2"/>
      <c r="H856" s="2"/>
      <c r="I856" s="2"/>
      <c r="J856" s="150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141"/>
      <c r="G857" s="2"/>
      <c r="H857" s="2"/>
      <c r="I857" s="2"/>
      <c r="J857" s="150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141"/>
      <c r="G858" s="2"/>
      <c r="H858" s="2"/>
      <c r="I858" s="2"/>
      <c r="J858" s="150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141"/>
      <c r="G859" s="2"/>
      <c r="H859" s="2"/>
      <c r="I859" s="2"/>
      <c r="J859" s="150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141"/>
      <c r="G860" s="2"/>
      <c r="H860" s="2"/>
      <c r="I860" s="2"/>
      <c r="J860" s="150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141"/>
      <c r="G861" s="2"/>
      <c r="H861" s="2"/>
      <c r="I861" s="2"/>
      <c r="J861" s="150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141"/>
      <c r="G862" s="2"/>
      <c r="H862" s="2"/>
      <c r="I862" s="2"/>
      <c r="J862" s="150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141"/>
      <c r="G863" s="2"/>
      <c r="H863" s="2"/>
      <c r="I863" s="2"/>
      <c r="J863" s="150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141"/>
      <c r="G864" s="2"/>
      <c r="H864" s="2"/>
      <c r="I864" s="2"/>
      <c r="J864" s="150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141"/>
      <c r="G865" s="2"/>
      <c r="H865" s="2"/>
      <c r="I865" s="2"/>
      <c r="J865" s="150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141"/>
      <c r="G866" s="2"/>
      <c r="H866" s="2"/>
      <c r="I866" s="2"/>
      <c r="J866" s="150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141"/>
      <c r="G867" s="2"/>
      <c r="H867" s="2"/>
      <c r="I867" s="2"/>
      <c r="J867" s="150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141"/>
      <c r="G868" s="2"/>
      <c r="H868" s="2"/>
      <c r="I868" s="2"/>
      <c r="J868" s="150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141"/>
      <c r="G869" s="2"/>
      <c r="H869" s="2"/>
      <c r="I869" s="2"/>
      <c r="J869" s="150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141"/>
      <c r="G870" s="2"/>
      <c r="H870" s="2"/>
      <c r="I870" s="2"/>
      <c r="J870" s="150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141"/>
      <c r="G871" s="2"/>
      <c r="H871" s="2"/>
      <c r="I871" s="2"/>
      <c r="J871" s="150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141"/>
      <c r="G872" s="2"/>
      <c r="H872" s="2"/>
      <c r="I872" s="2"/>
      <c r="J872" s="150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141"/>
      <c r="G873" s="2"/>
      <c r="H873" s="2"/>
      <c r="I873" s="2"/>
      <c r="J873" s="150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141"/>
      <c r="G874" s="2"/>
      <c r="H874" s="2"/>
      <c r="I874" s="2"/>
      <c r="J874" s="150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141"/>
      <c r="G875" s="2"/>
      <c r="H875" s="2"/>
      <c r="I875" s="2"/>
      <c r="J875" s="150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141"/>
      <c r="G876" s="2"/>
      <c r="H876" s="2"/>
      <c r="I876" s="2"/>
      <c r="J876" s="150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141"/>
      <c r="G877" s="2"/>
      <c r="H877" s="2"/>
      <c r="I877" s="2"/>
      <c r="J877" s="150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141"/>
      <c r="G878" s="2"/>
      <c r="H878" s="2"/>
      <c r="I878" s="2"/>
      <c r="J878" s="150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141"/>
      <c r="G879" s="2"/>
      <c r="H879" s="2"/>
      <c r="I879" s="2"/>
      <c r="J879" s="150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141"/>
      <c r="G880" s="2"/>
      <c r="H880" s="2"/>
      <c r="I880" s="2"/>
      <c r="J880" s="150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141"/>
      <c r="G881" s="2"/>
      <c r="H881" s="2"/>
      <c r="I881" s="2"/>
      <c r="J881" s="150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141"/>
      <c r="G882" s="2"/>
      <c r="H882" s="2"/>
      <c r="I882" s="2"/>
      <c r="J882" s="150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141"/>
      <c r="G883" s="2"/>
      <c r="H883" s="2"/>
      <c r="I883" s="2"/>
      <c r="J883" s="150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141"/>
      <c r="G884" s="2"/>
      <c r="H884" s="2"/>
      <c r="I884" s="2"/>
      <c r="J884" s="150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141"/>
      <c r="G885" s="2"/>
      <c r="H885" s="2"/>
      <c r="I885" s="2"/>
      <c r="J885" s="150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141"/>
      <c r="G886" s="2"/>
      <c r="H886" s="2"/>
      <c r="I886" s="2"/>
      <c r="J886" s="150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141"/>
      <c r="G887" s="2"/>
      <c r="H887" s="2"/>
      <c r="I887" s="2"/>
      <c r="J887" s="150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141"/>
      <c r="G888" s="2"/>
      <c r="H888" s="2"/>
      <c r="I888" s="2"/>
      <c r="J888" s="150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141"/>
      <c r="G889" s="2"/>
      <c r="H889" s="2"/>
      <c r="I889" s="2"/>
      <c r="J889" s="150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141"/>
      <c r="G890" s="2"/>
      <c r="H890" s="2"/>
      <c r="I890" s="2"/>
      <c r="J890" s="150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141"/>
      <c r="G891" s="2"/>
      <c r="H891" s="2"/>
      <c r="I891" s="2"/>
      <c r="J891" s="150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141"/>
      <c r="G892" s="2"/>
      <c r="H892" s="2"/>
      <c r="I892" s="2"/>
      <c r="J892" s="150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141"/>
      <c r="G893" s="2"/>
      <c r="H893" s="2"/>
      <c r="I893" s="2"/>
      <c r="J893" s="150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141"/>
      <c r="G894" s="2"/>
      <c r="H894" s="2"/>
      <c r="I894" s="2"/>
      <c r="J894" s="150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141"/>
      <c r="G895" s="2"/>
      <c r="H895" s="2"/>
      <c r="I895" s="2"/>
      <c r="J895" s="150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141"/>
      <c r="G896" s="2"/>
      <c r="H896" s="2"/>
      <c r="I896" s="2"/>
      <c r="J896" s="150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141"/>
      <c r="G897" s="2"/>
      <c r="H897" s="2"/>
      <c r="I897" s="2"/>
      <c r="J897" s="150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141"/>
      <c r="G898" s="2"/>
      <c r="H898" s="2"/>
      <c r="I898" s="2"/>
      <c r="J898" s="150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141"/>
      <c r="G899" s="2"/>
      <c r="H899" s="2"/>
      <c r="I899" s="2"/>
      <c r="J899" s="150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141"/>
      <c r="G900" s="2"/>
      <c r="H900" s="2"/>
      <c r="I900" s="2"/>
      <c r="J900" s="150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141"/>
      <c r="G901" s="2"/>
      <c r="H901" s="2"/>
      <c r="I901" s="2"/>
      <c r="J901" s="150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141"/>
      <c r="G902" s="2"/>
      <c r="H902" s="2"/>
      <c r="I902" s="2"/>
      <c r="J902" s="150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141"/>
      <c r="G903" s="2"/>
      <c r="H903" s="2"/>
      <c r="I903" s="2"/>
      <c r="J903" s="150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141"/>
      <c r="G904" s="2"/>
      <c r="H904" s="2"/>
      <c r="I904" s="2"/>
      <c r="J904" s="150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141"/>
      <c r="G905" s="2"/>
      <c r="H905" s="2"/>
      <c r="I905" s="2"/>
      <c r="J905" s="150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141"/>
      <c r="G906" s="2"/>
      <c r="H906" s="2"/>
      <c r="I906" s="2"/>
      <c r="J906" s="150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141"/>
      <c r="G907" s="2"/>
      <c r="H907" s="2"/>
      <c r="I907" s="2"/>
      <c r="J907" s="150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141"/>
      <c r="G908" s="2"/>
      <c r="H908" s="2"/>
      <c r="I908" s="2"/>
      <c r="J908" s="150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141"/>
      <c r="G909" s="2"/>
      <c r="H909" s="2"/>
      <c r="I909" s="2"/>
      <c r="J909" s="150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141"/>
      <c r="G910" s="2"/>
      <c r="H910" s="2"/>
      <c r="I910" s="2"/>
      <c r="J910" s="150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141"/>
      <c r="G911" s="2"/>
      <c r="H911" s="2"/>
      <c r="I911" s="2"/>
      <c r="J911" s="150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141"/>
      <c r="G912" s="2"/>
      <c r="H912" s="2"/>
      <c r="I912" s="2"/>
      <c r="J912" s="150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141"/>
      <c r="G913" s="2"/>
      <c r="H913" s="2"/>
      <c r="I913" s="2"/>
      <c r="J913" s="150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141"/>
      <c r="G914" s="2"/>
      <c r="H914" s="2"/>
      <c r="I914" s="2"/>
      <c r="J914" s="150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141"/>
      <c r="G915" s="2"/>
      <c r="H915" s="2"/>
      <c r="I915" s="2"/>
      <c r="J915" s="150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141"/>
      <c r="G916" s="2"/>
      <c r="H916" s="2"/>
      <c r="I916" s="2"/>
      <c r="J916" s="150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141"/>
      <c r="G917" s="2"/>
      <c r="H917" s="2"/>
      <c r="I917" s="2"/>
      <c r="J917" s="150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141"/>
      <c r="G918" s="2"/>
      <c r="H918" s="2"/>
      <c r="I918" s="2"/>
      <c r="J918" s="150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141"/>
      <c r="G919" s="2"/>
      <c r="H919" s="2"/>
      <c r="I919" s="2"/>
      <c r="J919" s="150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141"/>
      <c r="G920" s="2"/>
      <c r="H920" s="2"/>
      <c r="I920" s="2"/>
      <c r="J920" s="150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141"/>
      <c r="G921" s="2"/>
      <c r="H921" s="2"/>
      <c r="I921" s="2"/>
      <c r="J921" s="150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141"/>
      <c r="G922" s="2"/>
      <c r="H922" s="2"/>
      <c r="I922" s="2"/>
      <c r="J922" s="150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141"/>
      <c r="G923" s="2"/>
      <c r="H923" s="2"/>
      <c r="I923" s="2"/>
      <c r="J923" s="150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141"/>
      <c r="G924" s="2"/>
      <c r="H924" s="2"/>
      <c r="I924" s="2"/>
      <c r="J924" s="150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141"/>
      <c r="G925" s="2"/>
      <c r="H925" s="2"/>
      <c r="I925" s="2"/>
      <c r="J925" s="150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141"/>
      <c r="G926" s="2"/>
      <c r="H926" s="2"/>
      <c r="I926" s="2"/>
      <c r="J926" s="150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141"/>
      <c r="G927" s="2"/>
      <c r="H927" s="2"/>
      <c r="I927" s="2"/>
      <c r="J927" s="150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141"/>
      <c r="G928" s="2"/>
      <c r="H928" s="2"/>
      <c r="I928" s="2"/>
      <c r="J928" s="150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141"/>
      <c r="G929" s="2"/>
      <c r="H929" s="2"/>
      <c r="I929" s="2"/>
      <c r="J929" s="150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141"/>
      <c r="G930" s="2"/>
      <c r="H930" s="2"/>
      <c r="I930" s="2"/>
      <c r="J930" s="150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141"/>
      <c r="G931" s="2"/>
      <c r="H931" s="2"/>
      <c r="I931" s="2"/>
      <c r="J931" s="150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141"/>
      <c r="G932" s="2"/>
      <c r="H932" s="2"/>
      <c r="I932" s="2"/>
      <c r="J932" s="150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141"/>
      <c r="G933" s="2"/>
      <c r="H933" s="2"/>
      <c r="I933" s="2"/>
      <c r="J933" s="150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141"/>
      <c r="G934" s="2"/>
      <c r="H934" s="2"/>
      <c r="I934" s="2"/>
      <c r="J934" s="150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141"/>
      <c r="G935" s="2"/>
      <c r="H935" s="2"/>
      <c r="I935" s="2"/>
      <c r="J935" s="150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141"/>
      <c r="G936" s="2"/>
      <c r="H936" s="2"/>
      <c r="I936" s="2"/>
      <c r="J936" s="150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141"/>
      <c r="G937" s="2"/>
      <c r="H937" s="2"/>
      <c r="I937" s="2"/>
      <c r="J937" s="150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141"/>
      <c r="G938" s="2"/>
      <c r="H938" s="2"/>
      <c r="I938" s="2"/>
      <c r="J938" s="150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141"/>
      <c r="G939" s="2"/>
      <c r="H939" s="2"/>
      <c r="I939" s="2"/>
      <c r="J939" s="150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141"/>
      <c r="G940" s="2"/>
      <c r="H940" s="2"/>
      <c r="I940" s="2"/>
      <c r="J940" s="150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141"/>
      <c r="G941" s="2"/>
      <c r="H941" s="2"/>
      <c r="I941" s="2"/>
      <c r="J941" s="150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141"/>
      <c r="G942" s="2"/>
      <c r="H942" s="2"/>
      <c r="I942" s="2"/>
      <c r="J942" s="150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141"/>
      <c r="G943" s="2"/>
      <c r="H943" s="2"/>
      <c r="I943" s="2"/>
      <c r="J943" s="150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141"/>
      <c r="G944" s="2"/>
      <c r="H944" s="2"/>
      <c r="I944" s="2"/>
      <c r="J944" s="150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141"/>
      <c r="G945" s="2"/>
      <c r="H945" s="2"/>
      <c r="I945" s="2"/>
      <c r="J945" s="150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141"/>
      <c r="G946" s="2"/>
      <c r="H946" s="2"/>
      <c r="I946" s="2"/>
      <c r="J946" s="150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141"/>
      <c r="G947" s="2"/>
      <c r="H947" s="2"/>
      <c r="I947" s="2"/>
      <c r="J947" s="150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141"/>
      <c r="G948" s="2"/>
      <c r="H948" s="2"/>
      <c r="I948" s="2"/>
      <c r="J948" s="150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141"/>
      <c r="G949" s="2"/>
      <c r="H949" s="2"/>
      <c r="I949" s="2"/>
      <c r="J949" s="150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141"/>
      <c r="G950" s="2"/>
      <c r="H950" s="2"/>
      <c r="I950" s="2"/>
      <c r="J950" s="150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141"/>
      <c r="G951" s="2"/>
      <c r="H951" s="2"/>
      <c r="I951" s="2"/>
      <c r="J951" s="150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141"/>
      <c r="G952" s="2"/>
      <c r="H952" s="2"/>
      <c r="I952" s="2"/>
      <c r="J952" s="150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141"/>
      <c r="G953" s="2"/>
      <c r="H953" s="2"/>
      <c r="I953" s="2"/>
      <c r="J953" s="150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141"/>
      <c r="G954" s="2"/>
      <c r="H954" s="2"/>
      <c r="I954" s="2"/>
      <c r="J954" s="150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141"/>
      <c r="G955" s="2"/>
      <c r="H955" s="2"/>
      <c r="I955" s="2"/>
      <c r="J955" s="150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141"/>
      <c r="G956" s="2"/>
      <c r="H956" s="2"/>
      <c r="I956" s="2"/>
      <c r="J956" s="150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141"/>
      <c r="G957" s="2"/>
      <c r="H957" s="2"/>
      <c r="I957" s="2"/>
      <c r="J957" s="150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141"/>
      <c r="G958" s="2"/>
      <c r="H958" s="2"/>
      <c r="I958" s="2"/>
      <c r="J958" s="150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141"/>
      <c r="G959" s="2"/>
      <c r="H959" s="2"/>
      <c r="I959" s="2"/>
      <c r="J959" s="150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141"/>
      <c r="G960" s="2"/>
      <c r="H960" s="2"/>
      <c r="I960" s="2"/>
      <c r="J960" s="150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141"/>
      <c r="G961" s="2"/>
      <c r="H961" s="2"/>
      <c r="I961" s="2"/>
      <c r="J961" s="150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2"/>
      <c r="B962" s="2"/>
      <c r="C962" s="2"/>
      <c r="D962" s="2"/>
      <c r="E962" s="2"/>
      <c r="F962" s="141"/>
      <c r="G962" s="2"/>
      <c r="H962" s="2"/>
      <c r="I962" s="2"/>
      <c r="J962" s="150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14.25" customHeight="1" x14ac:dyDescent="0.2">
      <c r="A963" s="2"/>
      <c r="B963" s="2"/>
      <c r="C963" s="2"/>
      <c r="D963" s="2"/>
      <c r="E963" s="2"/>
      <c r="F963" s="141"/>
      <c r="G963" s="2"/>
      <c r="H963" s="2"/>
      <c r="I963" s="2"/>
      <c r="J963" s="150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14.25" customHeight="1" x14ac:dyDescent="0.2">
      <c r="A964" s="2"/>
      <c r="B964" s="2"/>
      <c r="C964" s="2"/>
      <c r="D964" s="2"/>
      <c r="E964" s="2"/>
      <c r="F964" s="141"/>
      <c r="G964" s="2"/>
      <c r="H964" s="2"/>
      <c r="I964" s="2"/>
      <c r="J964" s="150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14.25" customHeight="1" x14ac:dyDescent="0.2">
      <c r="A965" s="2"/>
      <c r="B965" s="2"/>
      <c r="C965" s="2"/>
      <c r="D965" s="2"/>
      <c r="E965" s="2"/>
      <c r="F965" s="141"/>
      <c r="G965" s="2"/>
      <c r="H965" s="2"/>
      <c r="I965" s="2"/>
      <c r="J965" s="150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14.25" customHeight="1" x14ac:dyDescent="0.2">
      <c r="A966" s="14"/>
      <c r="B966" s="14"/>
      <c r="C966" s="14"/>
      <c r="D966" s="14"/>
      <c r="E966" s="14"/>
      <c r="F966" s="142"/>
      <c r="G966" s="14"/>
      <c r="H966" s="14"/>
      <c r="I966" s="14"/>
      <c r="J966" s="151"/>
      <c r="K966" s="14"/>
      <c r="L966" s="14"/>
      <c r="M966" s="14"/>
      <c r="N966" s="14"/>
      <c r="O966" s="14"/>
      <c r="P966" s="14"/>
      <c r="Q966" s="14"/>
      <c r="R966" s="14"/>
      <c r="S966" s="2"/>
    </row>
  </sheetData>
  <mergeCells count="136">
    <mergeCell ref="F93:H93"/>
    <mergeCell ref="F94:H94"/>
    <mergeCell ref="F95:H95"/>
    <mergeCell ref="F90:H90"/>
    <mergeCell ref="F91:H91"/>
    <mergeCell ref="F92:H92"/>
    <mergeCell ref="K90:P90"/>
    <mergeCell ref="K91:P91"/>
    <mergeCell ref="K92:P92"/>
    <mergeCell ref="K93:P93"/>
    <mergeCell ref="K94:P94"/>
    <mergeCell ref="K95:P95"/>
    <mergeCell ref="F87:H87"/>
    <mergeCell ref="F88:H88"/>
    <mergeCell ref="F89:H89"/>
    <mergeCell ref="F84:H84"/>
    <mergeCell ref="F85:H85"/>
    <mergeCell ref="F86:H86"/>
    <mergeCell ref="K84:P84"/>
    <mergeCell ref="K85:P85"/>
    <mergeCell ref="K86:P86"/>
    <mergeCell ref="K87:P87"/>
    <mergeCell ref="K88:P88"/>
    <mergeCell ref="K89:P89"/>
    <mergeCell ref="F81:H81"/>
    <mergeCell ref="F82:H82"/>
    <mergeCell ref="F83:H83"/>
    <mergeCell ref="F78:H78"/>
    <mergeCell ref="F79:H79"/>
    <mergeCell ref="F80:H80"/>
    <mergeCell ref="K78:P78"/>
    <mergeCell ref="K79:P79"/>
    <mergeCell ref="K80:P80"/>
    <mergeCell ref="K81:P81"/>
    <mergeCell ref="K82:P82"/>
    <mergeCell ref="K83:P83"/>
    <mergeCell ref="F75:H75"/>
    <mergeCell ref="F76:H76"/>
    <mergeCell ref="F77:H77"/>
    <mergeCell ref="F72:H72"/>
    <mergeCell ref="F73:H73"/>
    <mergeCell ref="F74:H74"/>
    <mergeCell ref="K72:P72"/>
    <mergeCell ref="K73:P73"/>
    <mergeCell ref="K74:P74"/>
    <mergeCell ref="K75:P75"/>
    <mergeCell ref="K76:P76"/>
    <mergeCell ref="K77:P77"/>
    <mergeCell ref="F69:H69"/>
    <mergeCell ref="F70:H70"/>
    <mergeCell ref="F71:H71"/>
    <mergeCell ref="F66:H66"/>
    <mergeCell ref="F67:H67"/>
    <mergeCell ref="F68:H68"/>
    <mergeCell ref="K66:P66"/>
    <mergeCell ref="K67:P67"/>
    <mergeCell ref="K68:P68"/>
    <mergeCell ref="K69:P69"/>
    <mergeCell ref="K70:P70"/>
    <mergeCell ref="K71:P71"/>
    <mergeCell ref="F63:H63"/>
    <mergeCell ref="F64:H64"/>
    <mergeCell ref="F65:H65"/>
    <mergeCell ref="F60:H60"/>
    <mergeCell ref="F61:H61"/>
    <mergeCell ref="F62:H62"/>
    <mergeCell ref="K60:P60"/>
    <mergeCell ref="K61:P61"/>
    <mergeCell ref="K62:P62"/>
    <mergeCell ref="K63:P63"/>
    <mergeCell ref="K64:P64"/>
    <mergeCell ref="K65:P65"/>
    <mergeCell ref="K51:P51"/>
    <mergeCell ref="K52:P52"/>
    <mergeCell ref="K53:P53"/>
    <mergeCell ref="F57:H57"/>
    <mergeCell ref="F58:H58"/>
    <mergeCell ref="F59:H59"/>
    <mergeCell ref="F54:H54"/>
    <mergeCell ref="F55:H55"/>
    <mergeCell ref="F56:H56"/>
    <mergeCell ref="K54:P54"/>
    <mergeCell ref="K55:P55"/>
    <mergeCell ref="K56:P56"/>
    <mergeCell ref="K57:P57"/>
    <mergeCell ref="K58:P58"/>
    <mergeCell ref="K59:P59"/>
    <mergeCell ref="F38:H38"/>
    <mergeCell ref="F39:H39"/>
    <mergeCell ref="F44:H44"/>
    <mergeCell ref="F42:H42"/>
    <mergeCell ref="F43:H43"/>
    <mergeCell ref="F41:H41"/>
    <mergeCell ref="F40:H40"/>
    <mergeCell ref="K38:P38"/>
    <mergeCell ref="K39:P39"/>
    <mergeCell ref="K40:P40"/>
    <mergeCell ref="K41:P41"/>
    <mergeCell ref="F35:H35"/>
    <mergeCell ref="F36:H36"/>
    <mergeCell ref="F37:H37"/>
    <mergeCell ref="G1:K1"/>
    <mergeCell ref="A11:I11"/>
    <mergeCell ref="A27:D30"/>
    <mergeCell ref="F27:I30"/>
    <mergeCell ref="M33:Q33"/>
    <mergeCell ref="K4:R4"/>
    <mergeCell ref="K26:R26"/>
    <mergeCell ref="K27:R30"/>
    <mergeCell ref="K35:P35"/>
    <mergeCell ref="K36:P36"/>
    <mergeCell ref="K37:P37"/>
    <mergeCell ref="F96:H96"/>
    <mergeCell ref="K96:P96"/>
    <mergeCell ref="F97:H97"/>
    <mergeCell ref="K97:P97"/>
    <mergeCell ref="F98:H98"/>
    <mergeCell ref="K98:P98"/>
    <mergeCell ref="K42:P42"/>
    <mergeCell ref="K43:P43"/>
    <mergeCell ref="K44:P44"/>
    <mergeCell ref="K45:P45"/>
    <mergeCell ref="K46:P46"/>
    <mergeCell ref="K47:P47"/>
    <mergeCell ref="K48:P48"/>
    <mergeCell ref="K49:P49"/>
    <mergeCell ref="K50:P50"/>
    <mergeCell ref="F45:H45"/>
    <mergeCell ref="F46:H46"/>
    <mergeCell ref="F47:H47"/>
    <mergeCell ref="F51:H51"/>
    <mergeCell ref="F52:H52"/>
    <mergeCell ref="F53:H53"/>
    <mergeCell ref="F48:H48"/>
    <mergeCell ref="F49:H49"/>
    <mergeCell ref="F50:H50"/>
  </mergeCells>
  <phoneticPr fontId="11" type="noConversion"/>
  <conditionalFormatting sqref="J2:J3 J26:J28 G22:I24 J32 G32 G13:I14 G16:I20 R21 O21 Q6:R20 N6:O20">
    <cfRule type="cellIs" dxfId="34" priority="37" stopIfTrue="1" operator="lessThan">
      <formula>0</formula>
    </cfRule>
  </conditionalFormatting>
  <conditionalFormatting sqref="P31">
    <cfRule type="cellIs" dxfId="33" priority="32" stopIfTrue="1" operator="lessThan">
      <formula>0</formula>
    </cfRule>
  </conditionalFormatting>
  <conditionalFormatting sqref="K31">
    <cfRule type="cellIs" dxfId="32" priority="31" stopIfTrue="1" operator="lessThan">
      <formula>0</formula>
    </cfRule>
  </conditionalFormatting>
  <conditionalFormatting sqref="I34">
    <cfRule type="cellIs" dxfId="31" priority="28" stopIfTrue="1" operator="lessThan">
      <formula>0</formula>
    </cfRule>
  </conditionalFormatting>
  <conditionalFormatting sqref="G15:I15">
    <cfRule type="cellIs" dxfId="30" priority="21" stopIfTrue="1" operator="lessThan">
      <formula>0</formula>
    </cfRule>
  </conditionalFormatting>
  <conditionalFormatting sqref="N21:O21 Q21:R21">
    <cfRule type="cellIs" dxfId="29" priority="19" stopIfTrue="1" operator="lessThan">
      <formula>0</formula>
    </cfRule>
  </conditionalFormatting>
  <conditionalFormatting sqref="Q21:R21">
    <cfRule type="cellIs" dxfId="28" priority="17" stopIfTrue="1" operator="lessThan">
      <formula>0</formula>
    </cfRule>
  </conditionalFormatting>
  <conditionalFormatting sqref="J35 J38 J50:J52 J40:J42 J45:J46 J54 J57:J98">
    <cfRule type="cellIs" dxfId="27" priority="12" stopIfTrue="1" operator="lessThan">
      <formula>0</formula>
    </cfRule>
  </conditionalFormatting>
  <conditionalFormatting sqref="J36">
    <cfRule type="cellIs" dxfId="26" priority="11" stopIfTrue="1" operator="lessThan">
      <formula>0</formula>
    </cfRule>
  </conditionalFormatting>
  <conditionalFormatting sqref="J37">
    <cfRule type="cellIs" dxfId="25" priority="10" stopIfTrue="1" operator="lessThan">
      <formula>0</formula>
    </cfRule>
  </conditionalFormatting>
  <conditionalFormatting sqref="J49">
    <cfRule type="cellIs" dxfId="24" priority="9" stopIfTrue="1" operator="lessThan">
      <formula>0</formula>
    </cfRule>
  </conditionalFormatting>
  <conditionalFormatting sqref="J39">
    <cfRule type="cellIs" dxfId="23" priority="8" stopIfTrue="1" operator="lessThan">
      <formula>0</formula>
    </cfRule>
  </conditionalFormatting>
  <conditionalFormatting sqref="J43">
    <cfRule type="cellIs" dxfId="22" priority="7" stopIfTrue="1" operator="lessThan">
      <formula>0</formula>
    </cfRule>
  </conditionalFormatting>
  <conditionalFormatting sqref="J44">
    <cfRule type="cellIs" dxfId="21" priority="6" stopIfTrue="1" operator="lessThan">
      <formula>0</formula>
    </cfRule>
  </conditionalFormatting>
  <conditionalFormatting sqref="J47">
    <cfRule type="cellIs" dxfId="20" priority="5" stopIfTrue="1" operator="lessThan">
      <formula>0</formula>
    </cfRule>
  </conditionalFormatting>
  <conditionalFormatting sqref="J48">
    <cfRule type="cellIs" dxfId="19" priority="4" stopIfTrue="1" operator="lessThan">
      <formula>0</formula>
    </cfRule>
  </conditionalFormatting>
  <conditionalFormatting sqref="J53">
    <cfRule type="cellIs" dxfId="18" priority="3" stopIfTrue="1" operator="lessThan">
      <formula>0</formula>
    </cfRule>
  </conditionalFormatting>
  <conditionalFormatting sqref="J55">
    <cfRule type="cellIs" dxfId="17" priority="2" stopIfTrue="1" operator="lessThan">
      <formula>0</formula>
    </cfRule>
  </conditionalFormatting>
  <conditionalFormatting sqref="J56">
    <cfRule type="cellIs" dxfId="16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>
    <tabColor theme="8" tint="-0.499984740745262"/>
    <pageSetUpPr fitToPage="1"/>
  </sheetPr>
  <dimension ref="A1:IW969"/>
  <sheetViews>
    <sheetView zoomScale="170" zoomScaleNormal="170" workbookViewId="0">
      <selection activeCell="L17" sqref="L17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6" width="9.33203125" style="7" customWidth="1"/>
    <col min="17" max="17" width="11.83203125" style="7" bestFit="1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195" t="s">
        <v>115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6"/>
      <c r="Q2" s="6"/>
      <c r="R2" s="6" t="str">
        <f ca="1">RIGHT(CELL("filename",A1),LEN(CELL("filename",A1))-FIND("]",CELL("filename",A1)))</f>
        <v>SHOOT WK1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67" t="s">
        <v>34</v>
      </c>
      <c r="B4" s="68"/>
      <c r="C4" s="68"/>
      <c r="D4" s="69" t="s">
        <v>21</v>
      </c>
      <c r="F4" s="70" t="s">
        <v>45</v>
      </c>
      <c r="G4" s="71"/>
      <c r="H4" s="71"/>
      <c r="I4" s="72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v>0</v>
      </c>
      <c r="F5" s="47" t="s">
        <v>38</v>
      </c>
      <c r="G5" s="48"/>
      <c r="H5" s="49"/>
      <c r="I5" s="50">
        <v>0</v>
      </c>
      <c r="K5" s="80" t="s">
        <v>81</v>
      </c>
      <c r="L5" s="80" t="s">
        <v>82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114</v>
      </c>
      <c r="B6" s="109"/>
      <c r="C6" s="110"/>
      <c r="D6" s="172">
        <f>SUM(F13:F15)</f>
        <v>0</v>
      </c>
      <c r="F6" s="51" t="s">
        <v>46</v>
      </c>
      <c r="G6" s="52"/>
      <c r="H6" s="53"/>
      <c r="I6" s="86">
        <f>I20</f>
        <v>0</v>
      </c>
      <c r="K6" s="18" t="s">
        <v>83</v>
      </c>
      <c r="L6" s="18"/>
      <c r="M6" s="33">
        <f t="shared" ref="M6:M20" si="0">COUNTIFS($R$36:$R$1000, L6, $I$36:$I$1000, "&lt;&gt;AC", $I$36:$I$1000, "&lt;&gt;BU")</f>
        <v>0</v>
      </c>
      <c r="N6" s="34">
        <f t="shared" ref="N6:N20" si="1">SUMIFS($J$36:$J$1003, $R$36:$R$1003, L6, $I$36:$I$1003, "&lt;&gt;AC", $I$36:$I$1003, "&lt;&gt;BU")</f>
        <v>0</v>
      </c>
      <c r="O6" s="34">
        <f>N6</f>
        <v>0</v>
      </c>
      <c r="P6" s="33">
        <f t="shared" ref="P6:P20" si="2">COUNTIFS($R$36:$R$1003, L6, $I$36:$I$1003, "AC")</f>
        <v>0</v>
      </c>
      <c r="Q6" s="34">
        <f t="shared" ref="Q6:Q20" si="3">SUMIFS($J$36:$J$1003, $R$36:$R$1003, L6, $I$36:$I$1003, "AC")</f>
        <v>0</v>
      </c>
      <c r="R6" s="34">
        <f>Q6</f>
        <v>0</v>
      </c>
    </row>
    <row r="7" spans="1:257" ht="16" customHeight="1" thickTop="1" thickBot="1" x14ac:dyDescent="0.3">
      <c r="A7" s="173" t="s">
        <v>113</v>
      </c>
      <c r="B7" s="174"/>
      <c r="C7" s="175"/>
      <c r="D7" s="176">
        <f>F19</f>
        <v>0</v>
      </c>
      <c r="F7" s="54" t="s">
        <v>39</v>
      </c>
      <c r="G7" s="55"/>
      <c r="H7" s="56"/>
      <c r="I7" s="62">
        <f>I5+I6</f>
        <v>0</v>
      </c>
      <c r="K7" s="18" t="s">
        <v>84</v>
      </c>
      <c r="L7" s="18"/>
      <c r="M7" s="33">
        <f t="shared" si="0"/>
        <v>0</v>
      </c>
      <c r="N7" s="34">
        <f t="shared" si="1"/>
        <v>0</v>
      </c>
      <c r="O7" s="34">
        <f t="shared" ref="O7:O20" si="4">N7</f>
        <v>0</v>
      </c>
      <c r="P7" s="33">
        <f t="shared" si="2"/>
        <v>0</v>
      </c>
      <c r="Q7" s="34">
        <f t="shared" si="3"/>
        <v>0</v>
      </c>
      <c r="R7" s="34">
        <f t="shared" ref="R7:R20" si="5">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85</v>
      </c>
      <c r="L8" s="18"/>
      <c r="M8" s="33">
        <f t="shared" si="0"/>
        <v>0</v>
      </c>
      <c r="N8" s="34">
        <f t="shared" si="1"/>
        <v>0</v>
      </c>
      <c r="O8" s="34">
        <f t="shared" si="4"/>
        <v>0</v>
      </c>
      <c r="P8" s="33">
        <f t="shared" si="2"/>
        <v>0</v>
      </c>
      <c r="Q8" s="34">
        <f t="shared" si="3"/>
        <v>0</v>
      </c>
      <c r="R8" s="34">
        <f t="shared" si="5"/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86</v>
      </c>
      <c r="L9" s="18"/>
      <c r="M9" s="33">
        <f t="shared" si="0"/>
        <v>0</v>
      </c>
      <c r="N9" s="34">
        <f t="shared" si="1"/>
        <v>0</v>
      </c>
      <c r="O9" s="34">
        <f t="shared" si="4"/>
        <v>0</v>
      </c>
      <c r="P9" s="33">
        <f t="shared" si="2"/>
        <v>0</v>
      </c>
      <c r="Q9" s="34">
        <f t="shared" si="3"/>
        <v>0</v>
      </c>
      <c r="R9" s="34">
        <f t="shared" si="5"/>
        <v>0</v>
      </c>
    </row>
    <row r="10" spans="1:257" ht="16" customHeight="1" x14ac:dyDescent="0.2">
      <c r="K10" s="18" t="s">
        <v>87</v>
      </c>
      <c r="L10" s="18"/>
      <c r="M10" s="33">
        <f t="shared" si="0"/>
        <v>0</v>
      </c>
      <c r="N10" s="34">
        <f t="shared" si="1"/>
        <v>0</v>
      </c>
      <c r="O10" s="34">
        <f t="shared" si="4"/>
        <v>0</v>
      </c>
      <c r="P10" s="33">
        <f t="shared" si="2"/>
        <v>0</v>
      </c>
      <c r="Q10" s="34">
        <f t="shared" si="3"/>
        <v>0</v>
      </c>
      <c r="R10" s="34">
        <f t="shared" si="5"/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88</v>
      </c>
      <c r="L11" s="18"/>
      <c r="M11" s="33">
        <f t="shared" si="0"/>
        <v>0</v>
      </c>
      <c r="N11" s="34">
        <f t="shared" si="1"/>
        <v>0</v>
      </c>
      <c r="O11" s="34">
        <f t="shared" si="4"/>
        <v>0</v>
      </c>
      <c r="P11" s="33">
        <f t="shared" si="2"/>
        <v>0</v>
      </c>
      <c r="Q11" s="34">
        <f t="shared" si="3"/>
        <v>0</v>
      </c>
      <c r="R11" s="34">
        <f t="shared" si="5"/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89</v>
      </c>
      <c r="L12" s="18"/>
      <c r="M12" s="33">
        <f t="shared" si="0"/>
        <v>0</v>
      </c>
      <c r="N12" s="34">
        <f t="shared" si="1"/>
        <v>0</v>
      </c>
      <c r="O12" s="34">
        <f t="shared" si="4"/>
        <v>0</v>
      </c>
      <c r="P12" s="33">
        <f t="shared" si="2"/>
        <v>0</v>
      </c>
      <c r="Q12" s="34">
        <f t="shared" si="3"/>
        <v>0</v>
      </c>
      <c r="R12" s="34">
        <f t="shared" si="5"/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COUNTIF(I36:I940,"BA")</f>
        <v>0</v>
      </c>
      <c r="G13" s="31">
        <f>SUMIF(I$36:I941,A13,J$36:J941)</f>
        <v>0</v>
      </c>
      <c r="H13" s="31">
        <v>0</v>
      </c>
      <c r="I13" s="31">
        <f>SUM(G13:H13)</f>
        <v>0</v>
      </c>
      <c r="K13" s="18" t="s">
        <v>90</v>
      </c>
      <c r="L13" s="18"/>
      <c r="M13" s="33">
        <f t="shared" si="0"/>
        <v>0</v>
      </c>
      <c r="N13" s="34">
        <f t="shared" si="1"/>
        <v>0</v>
      </c>
      <c r="O13" s="34">
        <f t="shared" si="4"/>
        <v>0</v>
      </c>
      <c r="P13" s="33">
        <f t="shared" si="2"/>
        <v>0</v>
      </c>
      <c r="Q13" s="34">
        <f t="shared" si="3"/>
        <v>0</v>
      </c>
      <c r="R13" s="34">
        <f t="shared" si="5"/>
        <v>0</v>
      </c>
    </row>
    <row r="14" spans="1:257" ht="16" customHeight="1" x14ac:dyDescent="0.2">
      <c r="A14" s="15" t="s">
        <v>7</v>
      </c>
      <c r="B14" s="16" t="s">
        <v>14</v>
      </c>
      <c r="C14" s="60"/>
      <c r="D14" s="60"/>
      <c r="E14" s="17"/>
      <c r="F14" s="30">
        <f>COUNTIF(I36:I940,"BR")</f>
        <v>0</v>
      </c>
      <c r="G14" s="31">
        <f>SUMIF(I$36:I942,A14,J$36:J942)</f>
        <v>0</v>
      </c>
      <c r="H14" s="31">
        <v>0</v>
      </c>
      <c r="I14" s="31">
        <f>SUM(G14:H14)</f>
        <v>0</v>
      </c>
      <c r="K14" s="18" t="s">
        <v>91</v>
      </c>
      <c r="L14" s="18"/>
      <c r="M14" s="33">
        <f t="shared" si="0"/>
        <v>0</v>
      </c>
      <c r="N14" s="34">
        <f t="shared" si="1"/>
        <v>0</v>
      </c>
      <c r="O14" s="34">
        <f t="shared" si="4"/>
        <v>0</v>
      </c>
      <c r="P14" s="33">
        <f t="shared" si="2"/>
        <v>0</v>
      </c>
      <c r="Q14" s="34">
        <f t="shared" si="3"/>
        <v>0</v>
      </c>
      <c r="R14" s="34">
        <f t="shared" si="5"/>
        <v>0</v>
      </c>
    </row>
    <row r="15" spans="1:257" ht="16" customHeight="1" x14ac:dyDescent="0.2">
      <c r="A15" s="15" t="s">
        <v>50</v>
      </c>
      <c r="B15" s="16" t="s">
        <v>51</v>
      </c>
      <c r="C15" s="60"/>
      <c r="D15" s="60"/>
      <c r="E15" s="17"/>
      <c r="F15" s="30">
        <f>COUNTIF(I36:I941,"BU")</f>
        <v>0</v>
      </c>
      <c r="G15" s="31">
        <f>SUMIF(I$36:I943,A15,J$36:J943)</f>
        <v>0</v>
      </c>
      <c r="H15" s="31">
        <v>0</v>
      </c>
      <c r="I15" s="31">
        <f>SUM(G15:H15)</f>
        <v>0</v>
      </c>
      <c r="K15" s="18" t="s">
        <v>100</v>
      </c>
      <c r="L15" s="18"/>
      <c r="M15" s="33">
        <f t="shared" si="0"/>
        <v>0</v>
      </c>
      <c r="N15" s="34">
        <f t="shared" si="1"/>
        <v>0</v>
      </c>
      <c r="O15" s="34">
        <f t="shared" si="4"/>
        <v>0</v>
      </c>
      <c r="P15" s="33">
        <f t="shared" si="2"/>
        <v>0</v>
      </c>
      <c r="Q15" s="34">
        <f t="shared" si="3"/>
        <v>0</v>
      </c>
      <c r="R15" s="34">
        <f t="shared" si="5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COUNTIF(I36:I940,"NS")</f>
        <v>0</v>
      </c>
      <c r="G16" s="31">
        <f>SUMIF(I$36:I944,A16,J$36:J944)</f>
        <v>0</v>
      </c>
      <c r="H16" s="31">
        <v>0</v>
      </c>
      <c r="I16" s="31">
        <f t="shared" ref="I16:I19" si="6">SUM(G16:H16)</f>
        <v>0</v>
      </c>
      <c r="K16" s="18" t="s">
        <v>101</v>
      </c>
      <c r="L16" s="18"/>
      <c r="M16" s="33">
        <f t="shared" si="0"/>
        <v>0</v>
      </c>
      <c r="N16" s="34">
        <f t="shared" si="1"/>
        <v>0</v>
      </c>
      <c r="O16" s="34">
        <f t="shared" si="4"/>
        <v>0</v>
      </c>
      <c r="P16" s="33">
        <f t="shared" si="2"/>
        <v>0</v>
      </c>
      <c r="Q16" s="34">
        <f t="shared" si="3"/>
        <v>0</v>
      </c>
      <c r="R16" s="34">
        <f t="shared" si="5"/>
        <v>0</v>
      </c>
    </row>
    <row r="17" spans="1:19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COUNTIF(I36:I940,"PF")</f>
        <v>0</v>
      </c>
      <c r="G17" s="31">
        <f>SUMIF(I$36:I945,A17,J$36:J945)</f>
        <v>0</v>
      </c>
      <c r="H17" s="31">
        <v>0</v>
      </c>
      <c r="I17" s="31">
        <f t="shared" si="6"/>
        <v>0</v>
      </c>
      <c r="K17" s="18" t="s">
        <v>102</v>
      </c>
      <c r="L17" s="18"/>
      <c r="M17" s="33">
        <f t="shared" si="0"/>
        <v>0</v>
      </c>
      <c r="N17" s="34">
        <f t="shared" si="1"/>
        <v>0</v>
      </c>
      <c r="O17" s="34">
        <f t="shared" si="4"/>
        <v>0</v>
      </c>
      <c r="P17" s="33">
        <f t="shared" si="2"/>
        <v>0</v>
      </c>
      <c r="Q17" s="34">
        <f t="shared" si="3"/>
        <v>0</v>
      </c>
      <c r="R17" s="34">
        <f t="shared" si="5"/>
        <v>0</v>
      </c>
    </row>
    <row r="18" spans="1:19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COUNTIF(I36:I940,"PS")</f>
        <v>0</v>
      </c>
      <c r="G18" s="32">
        <f>SUMIF(I$36:I946,A18,J$36:J946)</f>
        <v>0</v>
      </c>
      <c r="H18" s="32">
        <v>0</v>
      </c>
      <c r="I18" s="32">
        <f t="shared" si="6"/>
        <v>0</v>
      </c>
      <c r="K18" s="18" t="s">
        <v>103</v>
      </c>
      <c r="L18" s="18"/>
      <c r="M18" s="33">
        <f t="shared" si="0"/>
        <v>0</v>
      </c>
      <c r="N18" s="34">
        <f t="shared" si="1"/>
        <v>0</v>
      </c>
      <c r="O18" s="34">
        <f t="shared" si="4"/>
        <v>0</v>
      </c>
      <c r="P18" s="33">
        <f t="shared" si="2"/>
        <v>0</v>
      </c>
      <c r="Q18" s="34">
        <f t="shared" si="3"/>
        <v>0</v>
      </c>
      <c r="R18" s="34">
        <f t="shared" si="5"/>
        <v>0</v>
      </c>
    </row>
    <row r="19" spans="1:19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COUNTIF(I36:I940,"SR")</f>
        <v>0</v>
      </c>
      <c r="G19" s="64">
        <f>SUMIF(I$36:I947,A19,J$36:J947)</f>
        <v>0</v>
      </c>
      <c r="H19" s="64">
        <v>0</v>
      </c>
      <c r="I19" s="64">
        <f t="shared" si="6"/>
        <v>0</v>
      </c>
      <c r="K19" s="18" t="s">
        <v>104</v>
      </c>
      <c r="L19" s="18"/>
      <c r="M19" s="33">
        <f t="shared" si="0"/>
        <v>0</v>
      </c>
      <c r="N19" s="34">
        <f t="shared" si="1"/>
        <v>0</v>
      </c>
      <c r="O19" s="34">
        <f t="shared" si="4"/>
        <v>0</v>
      </c>
      <c r="P19" s="33">
        <f t="shared" si="2"/>
        <v>0</v>
      </c>
      <c r="Q19" s="34">
        <f t="shared" si="3"/>
        <v>0</v>
      </c>
      <c r="R19" s="34">
        <f t="shared" si="5"/>
        <v>0</v>
      </c>
    </row>
    <row r="20" spans="1:19" ht="16" customHeight="1" thickTop="1" thickBot="1" x14ac:dyDescent="0.3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SUM(H13:H19)</f>
        <v>0</v>
      </c>
      <c r="I20" s="65">
        <f>SUM(I13:I19)</f>
        <v>0</v>
      </c>
      <c r="K20" s="18" t="s">
        <v>105</v>
      </c>
      <c r="L20" s="18"/>
      <c r="M20" s="33">
        <f t="shared" si="0"/>
        <v>0</v>
      </c>
      <c r="N20" s="34">
        <f t="shared" si="1"/>
        <v>0</v>
      </c>
      <c r="O20" s="34">
        <f t="shared" si="4"/>
        <v>0</v>
      </c>
      <c r="P20" s="33">
        <f t="shared" si="2"/>
        <v>0</v>
      </c>
      <c r="Q20" s="34">
        <f t="shared" si="3"/>
        <v>0</v>
      </c>
      <c r="R20" s="34">
        <f t="shared" si="5"/>
        <v>0</v>
      </c>
    </row>
    <row r="21" spans="1:19" ht="16" customHeight="1" thickTop="1" x14ac:dyDescent="0.25">
      <c r="A21" s="66"/>
      <c r="B21" s="66"/>
      <c r="C21" s="66"/>
      <c r="D21" s="66"/>
      <c r="E21" s="66"/>
      <c r="F21" s="66"/>
      <c r="G21" s="66"/>
      <c r="H21" s="66"/>
      <c r="I21" s="66"/>
      <c r="K21" s="81" t="s">
        <v>0</v>
      </c>
      <c r="L21" s="82"/>
      <c r="M21" s="84">
        <f t="shared" ref="M21:R21" si="7">SUM(M6:M20)</f>
        <v>0</v>
      </c>
      <c r="N21" s="65">
        <f t="shared" si="7"/>
        <v>0</v>
      </c>
      <c r="O21" s="65">
        <f t="shared" si="7"/>
        <v>0</v>
      </c>
      <c r="P21" s="84">
        <f t="shared" si="7"/>
        <v>0</v>
      </c>
      <c r="Q21" s="65">
        <f t="shared" si="7"/>
        <v>0</v>
      </c>
      <c r="R21" s="65">
        <f t="shared" si="7"/>
        <v>0</v>
      </c>
      <c r="S21" s="7"/>
    </row>
    <row r="22" spans="1:19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COUNTIF(I36:I940,"AC")</f>
        <v>0</v>
      </c>
      <c r="G22" s="85">
        <f>SUMIF(I$36:I940,A22,J$36:J940)</f>
        <v>0</v>
      </c>
      <c r="H22" s="85">
        <v>0</v>
      </c>
      <c r="I22" s="92">
        <f>SUM(G22:H22)</f>
        <v>0</v>
      </c>
      <c r="S22" s="7"/>
    </row>
    <row r="23" spans="1:19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S23" s="7"/>
    </row>
    <row r="24" spans="1:19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  <c r="S24" s="7"/>
    </row>
    <row r="25" spans="1:19" ht="16" customHeight="1" x14ac:dyDescent="0.2">
      <c r="M25" s="22"/>
      <c r="O25" s="22"/>
    </row>
    <row r="26" spans="1:19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J26" s="25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9" ht="16" customHeight="1" x14ac:dyDescent="0.2">
      <c r="A27" s="216"/>
      <c r="B27" s="217"/>
      <c r="C27" s="217"/>
      <c r="D27" s="218"/>
      <c r="E27" s="24"/>
      <c r="F27" s="249"/>
      <c r="G27" s="250"/>
      <c r="H27" s="250"/>
      <c r="I27" s="251"/>
      <c r="J27" s="25"/>
      <c r="K27" s="234"/>
      <c r="L27" s="235"/>
      <c r="M27" s="235"/>
      <c r="N27" s="235"/>
      <c r="O27" s="235"/>
      <c r="P27" s="235"/>
      <c r="Q27" s="235"/>
      <c r="R27" s="236"/>
    </row>
    <row r="28" spans="1:19" ht="16" customHeight="1" x14ac:dyDescent="0.2">
      <c r="A28" s="219"/>
      <c r="B28" s="220"/>
      <c r="C28" s="220"/>
      <c r="D28" s="221"/>
      <c r="E28" s="24"/>
      <c r="F28" s="252"/>
      <c r="G28" s="253"/>
      <c r="H28" s="253"/>
      <c r="I28" s="254"/>
      <c r="J28" s="25"/>
      <c r="K28" s="237"/>
      <c r="L28" s="238"/>
      <c r="M28" s="238"/>
      <c r="N28" s="238"/>
      <c r="O28" s="238"/>
      <c r="P28" s="238"/>
      <c r="Q28" s="238"/>
      <c r="R28" s="239"/>
    </row>
    <row r="29" spans="1:19" ht="16" customHeight="1" x14ac:dyDescent="0.2">
      <c r="A29" s="219"/>
      <c r="B29" s="220"/>
      <c r="C29" s="220"/>
      <c r="D29" s="221"/>
      <c r="E29" s="35"/>
      <c r="F29" s="252"/>
      <c r="G29" s="253"/>
      <c r="H29" s="253"/>
      <c r="I29" s="254"/>
      <c r="J29" s="24"/>
      <c r="K29" s="237"/>
      <c r="L29" s="238"/>
      <c r="M29" s="238"/>
      <c r="N29" s="238"/>
      <c r="O29" s="238"/>
      <c r="P29" s="238"/>
      <c r="Q29" s="238"/>
      <c r="R29" s="239"/>
    </row>
    <row r="30" spans="1:19" ht="16" customHeight="1" x14ac:dyDescent="0.2">
      <c r="A30" s="222"/>
      <c r="B30" s="223"/>
      <c r="C30" s="223"/>
      <c r="D30" s="224"/>
      <c r="E30" s="35"/>
      <c r="F30" s="255"/>
      <c r="G30" s="256"/>
      <c r="H30" s="256"/>
      <c r="I30" s="257"/>
      <c r="J30" s="24"/>
      <c r="K30" s="240"/>
      <c r="L30" s="241"/>
      <c r="M30" s="241"/>
      <c r="N30" s="241"/>
      <c r="O30" s="241"/>
      <c r="P30" s="241"/>
      <c r="Q30" s="241"/>
      <c r="R30" s="242"/>
    </row>
    <row r="31" spans="1:19" ht="16" customHeight="1" x14ac:dyDescent="0.2">
      <c r="A31" s="7"/>
      <c r="B31" s="22"/>
      <c r="E31" s="35"/>
    </row>
    <row r="32" spans="1:19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96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 t="s">
        <v>52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s="95" customFormat="1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  <c r="S36" s="94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spans="1:257" s="95" customFormat="1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  <c r="S37" s="94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spans="1:257" s="95" customFormat="1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  <c r="S38" s="94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spans="1:257" s="95" customFormat="1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  <c r="S39" s="94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spans="1:257" s="95" customFormat="1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  <c r="S40" s="94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spans="1:257" s="95" customFormat="1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  <c r="S41" s="94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spans="1:257" s="95" customFormat="1" ht="13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  <c r="S42" s="94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spans="1:257" s="95" customFormat="1" ht="13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  <c r="S43" s="94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spans="1:257" s="95" customFormat="1" ht="42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  <c r="S44" s="94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spans="1:257" s="95" customFormat="1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  <c r="S45" s="94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spans="1:257" s="95" customFormat="1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  <c r="S46" s="94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spans="1:257" s="95" customFormat="1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  <c r="S47" s="94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spans="1:257" s="95" customFormat="1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  <c r="S48" s="94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spans="1:257" s="95" customFormat="1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  <c r="S49" s="94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spans="1:257" s="95" customFormat="1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  <c r="S50" s="94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spans="1:257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257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257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257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257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257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257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257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257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257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257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257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257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257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28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28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28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28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28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8" ht="28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8" ht="28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8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8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8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8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8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8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8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8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8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8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8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8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8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8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14.2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14.2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14.2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14.2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14.2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14.2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14.2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2"/>
    </row>
  </sheetData>
  <mergeCells count="136">
    <mergeCell ref="F98:H98"/>
    <mergeCell ref="F90:H90"/>
    <mergeCell ref="F92:H92"/>
    <mergeCell ref="F93:H93"/>
    <mergeCell ref="F91:H91"/>
    <mergeCell ref="F89:H89"/>
    <mergeCell ref="F86:H86"/>
    <mergeCell ref="F87:H87"/>
    <mergeCell ref="F88:H88"/>
    <mergeCell ref="F94:H94"/>
    <mergeCell ref="F95:H95"/>
    <mergeCell ref="F96:H96"/>
    <mergeCell ref="F97:H97"/>
    <mergeCell ref="F85:H85"/>
    <mergeCell ref="F81:H81"/>
    <mergeCell ref="F82:H82"/>
    <mergeCell ref="F69:H69"/>
    <mergeCell ref="F71:H71"/>
    <mergeCell ref="F72:H72"/>
    <mergeCell ref="F70:H70"/>
    <mergeCell ref="F66:H66"/>
    <mergeCell ref="F67:H67"/>
    <mergeCell ref="F68:H68"/>
    <mergeCell ref="F73:H73"/>
    <mergeCell ref="F74:H74"/>
    <mergeCell ref="F75:H75"/>
    <mergeCell ref="F79:H79"/>
    <mergeCell ref="F80:H80"/>
    <mergeCell ref="F83:H83"/>
    <mergeCell ref="F84:H84"/>
    <mergeCell ref="F78:H78"/>
    <mergeCell ref="F76:H76"/>
    <mergeCell ref="F77:H77"/>
    <mergeCell ref="F59:H59"/>
    <mergeCell ref="F60:H60"/>
    <mergeCell ref="F61:H61"/>
    <mergeCell ref="K65:P65"/>
    <mergeCell ref="K66:P66"/>
    <mergeCell ref="K67:P67"/>
    <mergeCell ref="K68:P68"/>
    <mergeCell ref="K69:P69"/>
    <mergeCell ref="K70:P70"/>
    <mergeCell ref="F65:H65"/>
    <mergeCell ref="F62:H62"/>
    <mergeCell ref="F63:H63"/>
    <mergeCell ref="F64:H64"/>
    <mergeCell ref="K71:P71"/>
    <mergeCell ref="K72:P72"/>
    <mergeCell ref="K73:P73"/>
    <mergeCell ref="K74:P74"/>
    <mergeCell ref="K75:P75"/>
    <mergeCell ref="K76:P76"/>
    <mergeCell ref="K77:P77"/>
    <mergeCell ref="F40:H40"/>
    <mergeCell ref="F42:H42"/>
    <mergeCell ref="F45:H45"/>
    <mergeCell ref="F56:H56"/>
    <mergeCell ref="F57:H57"/>
    <mergeCell ref="F58:H58"/>
    <mergeCell ref="F51:H51"/>
    <mergeCell ref="F52:H52"/>
    <mergeCell ref="F54:H54"/>
    <mergeCell ref="F53:H53"/>
    <mergeCell ref="K49:P49"/>
    <mergeCell ref="K50:P50"/>
    <mergeCell ref="K51:P51"/>
    <mergeCell ref="K52:P52"/>
    <mergeCell ref="K53:P53"/>
    <mergeCell ref="K54:P54"/>
    <mergeCell ref="K55:P55"/>
    <mergeCell ref="F27:I30"/>
    <mergeCell ref="A11:I11"/>
    <mergeCell ref="G1:K1"/>
    <mergeCell ref="F37:H37"/>
    <mergeCell ref="F38:H38"/>
    <mergeCell ref="F39:H39"/>
    <mergeCell ref="F35:H35"/>
    <mergeCell ref="F36:H36"/>
    <mergeCell ref="A27:D30"/>
    <mergeCell ref="K4:R4"/>
    <mergeCell ref="K26:R26"/>
    <mergeCell ref="K27:R30"/>
    <mergeCell ref="M33:Q33"/>
    <mergeCell ref="K35:P35"/>
    <mergeCell ref="K36:P36"/>
    <mergeCell ref="K37:P37"/>
    <mergeCell ref="K38:P38"/>
    <mergeCell ref="K39:P39"/>
    <mergeCell ref="K56:P56"/>
    <mergeCell ref="K57:P57"/>
    <mergeCell ref="K58:P58"/>
    <mergeCell ref="K59:P59"/>
    <mergeCell ref="K60:P60"/>
    <mergeCell ref="K61:P61"/>
    <mergeCell ref="K62:P62"/>
    <mergeCell ref="K63:P63"/>
    <mergeCell ref="K64:P64"/>
    <mergeCell ref="F55:H55"/>
    <mergeCell ref="F41:H41"/>
    <mergeCell ref="F43:H43"/>
    <mergeCell ref="F44:H44"/>
    <mergeCell ref="F47:H47"/>
    <mergeCell ref="F48:H48"/>
    <mergeCell ref="F46:H46"/>
    <mergeCell ref="F49:H49"/>
    <mergeCell ref="F50:H50"/>
    <mergeCell ref="K40:P40"/>
    <mergeCell ref="K41:P41"/>
    <mergeCell ref="K42:P42"/>
    <mergeCell ref="K43:P43"/>
    <mergeCell ref="K44:P44"/>
    <mergeCell ref="K45:P45"/>
    <mergeCell ref="K46:P46"/>
    <mergeCell ref="K47:P47"/>
    <mergeCell ref="K48:P48"/>
    <mergeCell ref="K92:P92"/>
    <mergeCell ref="K93:P93"/>
    <mergeCell ref="K94:P94"/>
    <mergeCell ref="K95:P95"/>
    <mergeCell ref="K96:P96"/>
    <mergeCell ref="K97:P97"/>
    <mergeCell ref="K98:P98"/>
    <mergeCell ref="K78:P78"/>
    <mergeCell ref="K79:P79"/>
    <mergeCell ref="K80:P80"/>
    <mergeCell ref="K81:P81"/>
    <mergeCell ref="K82:P82"/>
    <mergeCell ref="K83:P83"/>
    <mergeCell ref="K84:P84"/>
    <mergeCell ref="K85:P85"/>
    <mergeCell ref="K86:P86"/>
    <mergeCell ref="K89:P89"/>
    <mergeCell ref="K90:P90"/>
    <mergeCell ref="K91:P91"/>
    <mergeCell ref="K87:P87"/>
    <mergeCell ref="K88:P88"/>
  </mergeCells>
  <phoneticPr fontId="11" type="noConversion"/>
  <conditionalFormatting sqref="J2:J3 I34 J35 J38 J26:J28 G22:I24 J32 G32 J50:J52 G13:I20 J40:J42 J45:J46 J54 J57:J98 N6:O14 N21:O21 Q6:R14 Q21:R21">
    <cfRule type="cellIs" dxfId="15" priority="35" stopIfTrue="1" operator="lessThan">
      <formula>0</formula>
    </cfRule>
  </conditionalFormatting>
  <conditionalFormatting sqref="J36">
    <cfRule type="cellIs" dxfId="14" priority="31" stopIfTrue="1" operator="lessThan">
      <formula>0</formula>
    </cfRule>
  </conditionalFormatting>
  <conditionalFormatting sqref="J37">
    <cfRule type="cellIs" dxfId="13" priority="20" stopIfTrue="1" operator="lessThan">
      <formula>0</formula>
    </cfRule>
  </conditionalFormatting>
  <conditionalFormatting sqref="P31">
    <cfRule type="cellIs" dxfId="12" priority="16" stopIfTrue="1" operator="lessThan">
      <formula>0</formula>
    </cfRule>
  </conditionalFormatting>
  <conditionalFormatting sqref="K31">
    <cfRule type="cellIs" dxfId="11" priority="15" stopIfTrue="1" operator="lessThan">
      <formula>0</formula>
    </cfRule>
  </conditionalFormatting>
  <conditionalFormatting sqref="J49">
    <cfRule type="cellIs" dxfId="10" priority="11" stopIfTrue="1" operator="lessThan">
      <formula>0</formula>
    </cfRule>
  </conditionalFormatting>
  <conditionalFormatting sqref="Q21:R21">
    <cfRule type="cellIs" dxfId="9" priority="10" stopIfTrue="1" operator="lessThan">
      <formula>0</formula>
    </cfRule>
  </conditionalFormatting>
  <conditionalFormatting sqref="J39">
    <cfRule type="cellIs" dxfId="8" priority="9" stopIfTrue="1" operator="lessThan">
      <formula>0</formula>
    </cfRule>
  </conditionalFormatting>
  <conditionalFormatting sqref="J43">
    <cfRule type="cellIs" dxfId="7" priority="8" stopIfTrue="1" operator="lessThan">
      <formula>0</formula>
    </cfRule>
  </conditionalFormatting>
  <conditionalFormatting sqref="J44">
    <cfRule type="cellIs" dxfId="6" priority="7" stopIfTrue="1" operator="lessThan">
      <formula>0</formula>
    </cfRule>
  </conditionalFormatting>
  <conditionalFormatting sqref="J47">
    <cfRule type="cellIs" dxfId="5" priority="6" stopIfTrue="1" operator="lessThan">
      <formula>0</formula>
    </cfRule>
  </conditionalFormatting>
  <conditionalFormatting sqref="J48">
    <cfRule type="cellIs" dxfId="4" priority="5" stopIfTrue="1" operator="lessThan">
      <formula>0</formula>
    </cfRule>
  </conditionalFormatting>
  <conditionalFormatting sqref="J53">
    <cfRule type="cellIs" dxfId="3" priority="4" stopIfTrue="1" operator="lessThan">
      <formula>0</formula>
    </cfRule>
  </conditionalFormatting>
  <conditionalFormatting sqref="J55">
    <cfRule type="cellIs" dxfId="2" priority="3" stopIfTrue="1" operator="lessThan">
      <formula>0</formula>
    </cfRule>
  </conditionalFormatting>
  <conditionalFormatting sqref="J56">
    <cfRule type="cellIs" dxfId="1" priority="2" stopIfTrue="1" operator="lessThan">
      <formula>0</formula>
    </cfRule>
  </conditionalFormatting>
  <conditionalFormatting sqref="N15:O20 Q15:R20">
    <cfRule type="cellIs" dxfId="0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  <extLst>
    <ext xmlns:mx="http://schemas.microsoft.com/office/mac/excel/2008/main" uri="{64002731-A6B0-56B0-2670-7721B7C09600}">
      <mx:PLV Mode="0" OnePage="0" WScale="84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121C5-D3D4-1844-8D15-F49AA7C37B24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WK28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WK27'!D7</f>
        <v>0</v>
      </c>
      <c r="F5" s="108" t="s">
        <v>38</v>
      </c>
      <c r="G5" s="109"/>
      <c r="H5" s="110"/>
      <c r="I5" s="111">
        <f>'SHOOT WK27'!I7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WK27'!O6+N6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WK27'!R6+Q6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WK27'!O7+N7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WK27'!R7+Q7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WK27'!O8+N8</f>
        <v>0</v>
      </c>
      <c r="P8" s="33">
        <f t="shared" si="2"/>
        <v>0</v>
      </c>
      <c r="Q8" s="34">
        <f t="shared" si="3"/>
        <v>0</v>
      </c>
      <c r="R8" s="34">
        <f>'SHOOT WK27'!R8+Q8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WK27'!O9+N9</f>
        <v>0</v>
      </c>
      <c r="P9" s="33">
        <f t="shared" si="2"/>
        <v>0</v>
      </c>
      <c r="Q9" s="34">
        <f t="shared" si="3"/>
        <v>0</v>
      </c>
      <c r="R9" s="34">
        <f>'SHOOT WK27'!R9+Q9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WK27'!O10+N10</f>
        <v>0</v>
      </c>
      <c r="P10" s="33">
        <f t="shared" si="2"/>
        <v>0</v>
      </c>
      <c r="Q10" s="34">
        <f t="shared" si="3"/>
        <v>0</v>
      </c>
      <c r="R10" s="34">
        <f>'SHOOT WK27'!R10+Q10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WK27'!O11+N11</f>
        <v>0</v>
      </c>
      <c r="P11" s="33">
        <f t="shared" si="2"/>
        <v>0</v>
      </c>
      <c r="Q11" s="34">
        <f t="shared" si="3"/>
        <v>0</v>
      </c>
      <c r="R11" s="34">
        <f>'SHOOT WK27'!R11+Q11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WK27'!O12+N12</f>
        <v>0</v>
      </c>
      <c r="P12" s="33">
        <f t="shared" si="2"/>
        <v>0</v>
      </c>
      <c r="Q12" s="34">
        <f t="shared" si="3"/>
        <v>0</v>
      </c>
      <c r="R12" s="34">
        <f>'SHOOT WK27'!R12+Q12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WK27'!I13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WK27'!O13+N13</f>
        <v>0</v>
      </c>
      <c r="P13" s="33">
        <f t="shared" si="2"/>
        <v>0</v>
      </c>
      <c r="Q13" s="34">
        <f t="shared" si="3"/>
        <v>0</v>
      </c>
      <c r="R13" s="34">
        <f>'SHOOT WK27'!R13+Q13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WK27'!I14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WK27'!O14+N14</f>
        <v>0</v>
      </c>
      <c r="P14" s="33">
        <f t="shared" si="2"/>
        <v>0</v>
      </c>
      <c r="Q14" s="34">
        <f t="shared" si="3"/>
        <v>0</v>
      </c>
      <c r="R14" s="34">
        <f>'SHOOT WK27'!R14+Q14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WK27'!I15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WK27'!I16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WK27'!I17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WK27'!I18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WK27'!I19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WK27'!I20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WK27'!I22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575" priority="21" stopIfTrue="1" operator="lessThan">
      <formula>0</formula>
    </cfRule>
  </conditionalFormatting>
  <conditionalFormatting sqref="P31">
    <cfRule type="cellIs" dxfId="574" priority="20" stopIfTrue="1" operator="lessThan">
      <formula>0</formula>
    </cfRule>
  </conditionalFormatting>
  <conditionalFormatting sqref="K31">
    <cfRule type="cellIs" dxfId="573" priority="19" stopIfTrue="1" operator="lessThan">
      <formula>0</formula>
    </cfRule>
  </conditionalFormatting>
  <conditionalFormatting sqref="H22:H24 H13:H20">
    <cfRule type="cellIs" dxfId="572" priority="18" stopIfTrue="1" operator="lessThan">
      <formula>0</formula>
    </cfRule>
  </conditionalFormatting>
  <conditionalFormatting sqref="I34">
    <cfRule type="cellIs" dxfId="571" priority="17" stopIfTrue="1" operator="lessThan">
      <formula>0</formula>
    </cfRule>
  </conditionalFormatting>
  <conditionalFormatting sqref="G15 I15">
    <cfRule type="cellIs" dxfId="570" priority="16" stopIfTrue="1" operator="lessThan">
      <formula>0</formula>
    </cfRule>
  </conditionalFormatting>
  <conditionalFormatting sqref="N15:O15 Q15:R15 N16:N23 Q16:Q23">
    <cfRule type="cellIs" dxfId="569" priority="15" stopIfTrue="1" operator="lessThan">
      <formula>0</formula>
    </cfRule>
  </conditionalFormatting>
  <conditionalFormatting sqref="Q15:R15">
    <cfRule type="cellIs" dxfId="568" priority="14" stopIfTrue="1" operator="lessThan">
      <formula>0</formula>
    </cfRule>
  </conditionalFormatting>
  <conditionalFormatting sqref="O15:O23">
    <cfRule type="cellIs" dxfId="567" priority="13" stopIfTrue="1" operator="lessThan">
      <formula>0</formula>
    </cfRule>
  </conditionalFormatting>
  <conditionalFormatting sqref="J35 J38 J50:J52 J40:J42 J45:J46 J54 J57:J98">
    <cfRule type="cellIs" dxfId="566" priority="12" stopIfTrue="1" operator="lessThan">
      <formula>0</formula>
    </cfRule>
  </conditionalFormatting>
  <conditionalFormatting sqref="J36">
    <cfRule type="cellIs" dxfId="565" priority="11" stopIfTrue="1" operator="lessThan">
      <formula>0</formula>
    </cfRule>
  </conditionalFormatting>
  <conditionalFormatting sqref="J37">
    <cfRule type="cellIs" dxfId="564" priority="10" stopIfTrue="1" operator="lessThan">
      <formula>0</formula>
    </cfRule>
  </conditionalFormatting>
  <conditionalFormatting sqref="J49">
    <cfRule type="cellIs" dxfId="563" priority="9" stopIfTrue="1" operator="lessThan">
      <formula>0</formula>
    </cfRule>
  </conditionalFormatting>
  <conditionalFormatting sqref="J39">
    <cfRule type="cellIs" dxfId="562" priority="8" stopIfTrue="1" operator="lessThan">
      <formula>0</formula>
    </cfRule>
  </conditionalFormatting>
  <conditionalFormatting sqref="J43">
    <cfRule type="cellIs" dxfId="561" priority="7" stopIfTrue="1" operator="lessThan">
      <formula>0</formula>
    </cfRule>
  </conditionalFormatting>
  <conditionalFormatting sqref="J44">
    <cfRule type="cellIs" dxfId="560" priority="6" stopIfTrue="1" operator="lessThan">
      <formula>0</formula>
    </cfRule>
  </conditionalFormatting>
  <conditionalFormatting sqref="J47">
    <cfRule type="cellIs" dxfId="559" priority="5" stopIfTrue="1" operator="lessThan">
      <formula>0</formula>
    </cfRule>
  </conditionalFormatting>
  <conditionalFormatting sqref="J48">
    <cfRule type="cellIs" dxfId="558" priority="4" stopIfTrue="1" operator="lessThan">
      <formula>0</formula>
    </cfRule>
  </conditionalFormatting>
  <conditionalFormatting sqref="J53">
    <cfRule type="cellIs" dxfId="557" priority="3" stopIfTrue="1" operator="lessThan">
      <formula>0</formula>
    </cfRule>
  </conditionalFormatting>
  <conditionalFormatting sqref="J55">
    <cfRule type="cellIs" dxfId="556" priority="2" stopIfTrue="1" operator="lessThan">
      <formula>0</formula>
    </cfRule>
  </conditionalFormatting>
  <conditionalFormatting sqref="J56">
    <cfRule type="cellIs" dxfId="555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881CD-CDFA-B241-926A-D437C29F8680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WK27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WK26'!D7</f>
        <v>0</v>
      </c>
      <c r="F5" s="108" t="s">
        <v>38</v>
      </c>
      <c r="G5" s="109"/>
      <c r="H5" s="110"/>
      <c r="I5" s="111">
        <f>'SHOOT WK26'!I7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WK26'!O6+N6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WK26'!R6+Q6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WK26'!O7+N7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WK26'!R7+Q7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WK26'!O8+N8</f>
        <v>0</v>
      </c>
      <c r="P8" s="33">
        <f t="shared" si="2"/>
        <v>0</v>
      </c>
      <c r="Q8" s="34">
        <f t="shared" si="3"/>
        <v>0</v>
      </c>
      <c r="R8" s="34">
        <f>'SHOOT WK26'!R8+Q8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WK26'!O9+N9</f>
        <v>0</v>
      </c>
      <c r="P9" s="33">
        <f t="shared" si="2"/>
        <v>0</v>
      </c>
      <c r="Q9" s="34">
        <f t="shared" si="3"/>
        <v>0</v>
      </c>
      <c r="R9" s="34">
        <f>'SHOOT WK26'!R9+Q9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WK26'!O10+N10</f>
        <v>0</v>
      </c>
      <c r="P10" s="33">
        <f t="shared" si="2"/>
        <v>0</v>
      </c>
      <c r="Q10" s="34">
        <f t="shared" si="3"/>
        <v>0</v>
      </c>
      <c r="R10" s="34">
        <f>'SHOOT WK26'!R10+Q10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WK26'!O11+N11</f>
        <v>0</v>
      </c>
      <c r="P11" s="33">
        <f t="shared" si="2"/>
        <v>0</v>
      </c>
      <c r="Q11" s="34">
        <f t="shared" si="3"/>
        <v>0</v>
      </c>
      <c r="R11" s="34">
        <f>'SHOOT WK26'!R11+Q11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WK26'!O12+N12</f>
        <v>0</v>
      </c>
      <c r="P12" s="33">
        <f t="shared" si="2"/>
        <v>0</v>
      </c>
      <c r="Q12" s="34">
        <f t="shared" si="3"/>
        <v>0</v>
      </c>
      <c r="R12" s="34">
        <f>'SHOOT WK26'!R12+Q12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WK26'!I13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WK26'!O13+N13</f>
        <v>0</v>
      </c>
      <c r="P13" s="33">
        <f t="shared" si="2"/>
        <v>0</v>
      </c>
      <c r="Q13" s="34">
        <f t="shared" si="3"/>
        <v>0</v>
      </c>
      <c r="R13" s="34">
        <f>'SHOOT WK26'!R13+Q13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WK26'!I14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WK26'!O14+N14</f>
        <v>0</v>
      </c>
      <c r="P14" s="33">
        <f t="shared" si="2"/>
        <v>0</v>
      </c>
      <c r="Q14" s="34">
        <f t="shared" si="3"/>
        <v>0</v>
      </c>
      <c r="R14" s="34">
        <f>'SHOOT WK26'!R14+Q14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WK26'!I15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WK26'!I16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WK26'!I17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WK26'!I18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WK26'!I19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WK26'!I20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WK26'!I22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554" priority="21" stopIfTrue="1" operator="lessThan">
      <formula>0</formula>
    </cfRule>
  </conditionalFormatting>
  <conditionalFormatting sqref="P31">
    <cfRule type="cellIs" dxfId="553" priority="20" stopIfTrue="1" operator="lessThan">
      <formula>0</formula>
    </cfRule>
  </conditionalFormatting>
  <conditionalFormatting sqref="K31">
    <cfRule type="cellIs" dxfId="552" priority="19" stopIfTrue="1" operator="lessThan">
      <formula>0</formula>
    </cfRule>
  </conditionalFormatting>
  <conditionalFormatting sqref="H22:H24 H13:H20">
    <cfRule type="cellIs" dxfId="551" priority="18" stopIfTrue="1" operator="lessThan">
      <formula>0</formula>
    </cfRule>
  </conditionalFormatting>
  <conditionalFormatting sqref="I34">
    <cfRule type="cellIs" dxfId="550" priority="17" stopIfTrue="1" operator="lessThan">
      <formula>0</formula>
    </cfRule>
  </conditionalFormatting>
  <conditionalFormatting sqref="G15 I15">
    <cfRule type="cellIs" dxfId="549" priority="16" stopIfTrue="1" operator="lessThan">
      <formula>0</formula>
    </cfRule>
  </conditionalFormatting>
  <conditionalFormatting sqref="N15:O15 Q15:R15 N16:N23 Q16:Q23">
    <cfRule type="cellIs" dxfId="548" priority="15" stopIfTrue="1" operator="lessThan">
      <formula>0</formula>
    </cfRule>
  </conditionalFormatting>
  <conditionalFormatting sqref="Q15:R15">
    <cfRule type="cellIs" dxfId="547" priority="14" stopIfTrue="1" operator="lessThan">
      <formula>0</formula>
    </cfRule>
  </conditionalFormatting>
  <conditionalFormatting sqref="O15:O23">
    <cfRule type="cellIs" dxfId="546" priority="13" stopIfTrue="1" operator="lessThan">
      <formula>0</formula>
    </cfRule>
  </conditionalFormatting>
  <conditionalFormatting sqref="J35 J38 J50:J52 J40:J42 J45:J46 J54 J57:J98">
    <cfRule type="cellIs" dxfId="545" priority="12" stopIfTrue="1" operator="lessThan">
      <formula>0</formula>
    </cfRule>
  </conditionalFormatting>
  <conditionalFormatting sqref="J36">
    <cfRule type="cellIs" dxfId="544" priority="11" stopIfTrue="1" operator="lessThan">
      <formula>0</formula>
    </cfRule>
  </conditionalFormatting>
  <conditionalFormatting sqref="J37">
    <cfRule type="cellIs" dxfId="543" priority="10" stopIfTrue="1" operator="lessThan">
      <formula>0</formula>
    </cfRule>
  </conditionalFormatting>
  <conditionalFormatting sqref="J49">
    <cfRule type="cellIs" dxfId="542" priority="9" stopIfTrue="1" operator="lessThan">
      <formula>0</formula>
    </cfRule>
  </conditionalFormatting>
  <conditionalFormatting sqref="J39">
    <cfRule type="cellIs" dxfId="541" priority="8" stopIfTrue="1" operator="lessThan">
      <formula>0</formula>
    </cfRule>
  </conditionalFormatting>
  <conditionalFormatting sqref="J43">
    <cfRule type="cellIs" dxfId="540" priority="7" stopIfTrue="1" operator="lessThan">
      <formula>0</formula>
    </cfRule>
  </conditionalFormatting>
  <conditionalFormatting sqref="J44">
    <cfRule type="cellIs" dxfId="539" priority="6" stopIfTrue="1" operator="lessThan">
      <formula>0</formula>
    </cfRule>
  </conditionalFormatting>
  <conditionalFormatting sqref="J47">
    <cfRule type="cellIs" dxfId="538" priority="5" stopIfTrue="1" operator="lessThan">
      <formula>0</formula>
    </cfRule>
  </conditionalFormatting>
  <conditionalFormatting sqref="J48">
    <cfRule type="cellIs" dxfId="537" priority="4" stopIfTrue="1" operator="lessThan">
      <formula>0</formula>
    </cfRule>
  </conditionalFormatting>
  <conditionalFormatting sqref="J53">
    <cfRule type="cellIs" dxfId="536" priority="3" stopIfTrue="1" operator="lessThan">
      <formula>0</formula>
    </cfRule>
  </conditionalFormatting>
  <conditionalFormatting sqref="J55">
    <cfRule type="cellIs" dxfId="535" priority="2" stopIfTrue="1" operator="lessThan">
      <formula>0</formula>
    </cfRule>
  </conditionalFormatting>
  <conditionalFormatting sqref="J56">
    <cfRule type="cellIs" dxfId="534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101DB-1F0E-5447-964E-47D1C4A24923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WK26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WK25'!D7</f>
        <v>0</v>
      </c>
      <c r="F5" s="108" t="s">
        <v>38</v>
      </c>
      <c r="G5" s="109"/>
      <c r="H5" s="110"/>
      <c r="I5" s="111">
        <f>'SHOOT WK25'!I7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WK25'!O6+N6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WK25'!R6+Q6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WK25'!O7+N7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WK25'!R7+Q7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WK25'!O8+N8</f>
        <v>0</v>
      </c>
      <c r="P8" s="33">
        <f t="shared" si="2"/>
        <v>0</v>
      </c>
      <c r="Q8" s="34">
        <f t="shared" si="3"/>
        <v>0</v>
      </c>
      <c r="R8" s="34">
        <f>'SHOOT WK25'!R8+Q8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WK25'!O9+N9</f>
        <v>0</v>
      </c>
      <c r="P9" s="33">
        <f t="shared" si="2"/>
        <v>0</v>
      </c>
      <c r="Q9" s="34">
        <f t="shared" si="3"/>
        <v>0</v>
      </c>
      <c r="R9" s="34">
        <f>'SHOOT WK25'!R9+Q9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WK25'!O10+N10</f>
        <v>0</v>
      </c>
      <c r="P10" s="33">
        <f t="shared" si="2"/>
        <v>0</v>
      </c>
      <c r="Q10" s="34">
        <f t="shared" si="3"/>
        <v>0</v>
      </c>
      <c r="R10" s="34">
        <f>'SHOOT WK25'!R10+Q10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WK25'!O11+N11</f>
        <v>0</v>
      </c>
      <c r="P11" s="33">
        <f t="shared" si="2"/>
        <v>0</v>
      </c>
      <c r="Q11" s="34">
        <f t="shared" si="3"/>
        <v>0</v>
      </c>
      <c r="R11" s="34">
        <f>'SHOOT WK25'!R11+Q11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WK25'!O12+N12</f>
        <v>0</v>
      </c>
      <c r="P12" s="33">
        <f t="shared" si="2"/>
        <v>0</v>
      </c>
      <c r="Q12" s="34">
        <f t="shared" si="3"/>
        <v>0</v>
      </c>
      <c r="R12" s="34">
        <f>'SHOOT WK25'!R12+Q12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WK25'!I13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WK25'!O13+N13</f>
        <v>0</v>
      </c>
      <c r="P13" s="33">
        <f t="shared" si="2"/>
        <v>0</v>
      </c>
      <c r="Q13" s="34">
        <f t="shared" si="3"/>
        <v>0</v>
      </c>
      <c r="R13" s="34">
        <f>'SHOOT WK25'!R13+Q13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WK25'!I14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WK25'!O14+N14</f>
        <v>0</v>
      </c>
      <c r="P14" s="33">
        <f t="shared" si="2"/>
        <v>0</v>
      </c>
      <c r="Q14" s="34">
        <f t="shared" si="3"/>
        <v>0</v>
      </c>
      <c r="R14" s="34">
        <f>'SHOOT WK25'!R14+Q14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WK25'!I15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WK25'!I16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WK25'!I17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WK25'!I18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WK25'!I19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WK25'!I20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WK25'!I22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533" priority="21" stopIfTrue="1" operator="lessThan">
      <formula>0</formula>
    </cfRule>
  </conditionalFormatting>
  <conditionalFormatting sqref="P31">
    <cfRule type="cellIs" dxfId="532" priority="20" stopIfTrue="1" operator="lessThan">
      <formula>0</formula>
    </cfRule>
  </conditionalFormatting>
  <conditionalFormatting sqref="K31">
    <cfRule type="cellIs" dxfId="531" priority="19" stopIfTrue="1" operator="lessThan">
      <formula>0</formula>
    </cfRule>
  </conditionalFormatting>
  <conditionalFormatting sqref="H22:H24 H13:H20">
    <cfRule type="cellIs" dxfId="530" priority="18" stopIfTrue="1" operator="lessThan">
      <formula>0</formula>
    </cfRule>
  </conditionalFormatting>
  <conditionalFormatting sqref="I34">
    <cfRule type="cellIs" dxfId="529" priority="17" stopIfTrue="1" operator="lessThan">
      <formula>0</formula>
    </cfRule>
  </conditionalFormatting>
  <conditionalFormatting sqref="G15 I15">
    <cfRule type="cellIs" dxfId="528" priority="16" stopIfTrue="1" operator="lessThan">
      <formula>0</formula>
    </cfRule>
  </conditionalFormatting>
  <conditionalFormatting sqref="N15:O15 Q15:R15 N16:N23 Q16:Q23">
    <cfRule type="cellIs" dxfId="527" priority="15" stopIfTrue="1" operator="lessThan">
      <formula>0</formula>
    </cfRule>
  </conditionalFormatting>
  <conditionalFormatting sqref="Q15:R15">
    <cfRule type="cellIs" dxfId="526" priority="14" stopIfTrue="1" operator="lessThan">
      <formula>0</formula>
    </cfRule>
  </conditionalFormatting>
  <conditionalFormatting sqref="O15:O23">
    <cfRule type="cellIs" dxfId="525" priority="13" stopIfTrue="1" operator="lessThan">
      <formula>0</formula>
    </cfRule>
  </conditionalFormatting>
  <conditionalFormatting sqref="J35 J38 J50:J52 J40:J42 J45:J46 J54 J57:J98">
    <cfRule type="cellIs" dxfId="524" priority="12" stopIfTrue="1" operator="lessThan">
      <formula>0</formula>
    </cfRule>
  </conditionalFormatting>
  <conditionalFormatting sqref="J36">
    <cfRule type="cellIs" dxfId="523" priority="11" stopIfTrue="1" operator="lessThan">
      <formula>0</formula>
    </cfRule>
  </conditionalFormatting>
  <conditionalFormatting sqref="J37">
    <cfRule type="cellIs" dxfId="522" priority="10" stopIfTrue="1" operator="lessThan">
      <formula>0</formula>
    </cfRule>
  </conditionalFormatting>
  <conditionalFormatting sqref="J49">
    <cfRule type="cellIs" dxfId="521" priority="9" stopIfTrue="1" operator="lessThan">
      <formula>0</formula>
    </cfRule>
  </conditionalFormatting>
  <conditionalFormatting sqref="J39">
    <cfRule type="cellIs" dxfId="520" priority="8" stopIfTrue="1" operator="lessThan">
      <formula>0</formula>
    </cfRule>
  </conditionalFormatting>
  <conditionalFormatting sqref="J43">
    <cfRule type="cellIs" dxfId="519" priority="7" stopIfTrue="1" operator="lessThan">
      <formula>0</formula>
    </cfRule>
  </conditionalFormatting>
  <conditionalFormatting sqref="J44">
    <cfRule type="cellIs" dxfId="518" priority="6" stopIfTrue="1" operator="lessThan">
      <formula>0</formula>
    </cfRule>
  </conditionalFormatting>
  <conditionalFormatting sqref="J47">
    <cfRule type="cellIs" dxfId="517" priority="5" stopIfTrue="1" operator="lessThan">
      <formula>0</formula>
    </cfRule>
  </conditionalFormatting>
  <conditionalFormatting sqref="J48">
    <cfRule type="cellIs" dxfId="516" priority="4" stopIfTrue="1" operator="lessThan">
      <formula>0</formula>
    </cfRule>
  </conditionalFormatting>
  <conditionalFormatting sqref="J53">
    <cfRule type="cellIs" dxfId="515" priority="3" stopIfTrue="1" operator="lessThan">
      <formula>0</formula>
    </cfRule>
  </conditionalFormatting>
  <conditionalFormatting sqref="J55">
    <cfRule type="cellIs" dxfId="514" priority="2" stopIfTrue="1" operator="lessThan">
      <formula>0</formula>
    </cfRule>
  </conditionalFormatting>
  <conditionalFormatting sqref="J56">
    <cfRule type="cellIs" dxfId="513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D2221-C4D6-294B-A3CA-D7632173572D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WK25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WK24'!D7</f>
        <v>0</v>
      </c>
      <c r="F5" s="108" t="s">
        <v>38</v>
      </c>
      <c r="G5" s="109"/>
      <c r="H5" s="110"/>
      <c r="I5" s="111">
        <f>'SHOOT WK24'!I7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WK24'!O6+N6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WK24'!R6+Q6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WK24'!O7+N7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WK24'!R7+Q7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WK24'!O8+N8</f>
        <v>0</v>
      </c>
      <c r="P8" s="33">
        <f t="shared" si="2"/>
        <v>0</v>
      </c>
      <c r="Q8" s="34">
        <f t="shared" si="3"/>
        <v>0</v>
      </c>
      <c r="R8" s="34">
        <f>'SHOOT WK24'!R8+Q8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WK24'!O9+N9</f>
        <v>0</v>
      </c>
      <c r="P9" s="33">
        <f t="shared" si="2"/>
        <v>0</v>
      </c>
      <c r="Q9" s="34">
        <f t="shared" si="3"/>
        <v>0</v>
      </c>
      <c r="R9" s="34">
        <f>'SHOOT WK24'!R9+Q9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WK24'!O10+N10</f>
        <v>0</v>
      </c>
      <c r="P10" s="33">
        <f t="shared" si="2"/>
        <v>0</v>
      </c>
      <c r="Q10" s="34">
        <f t="shared" si="3"/>
        <v>0</v>
      </c>
      <c r="R10" s="34">
        <f>'SHOOT WK24'!R10+Q10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WK24'!O11+N11</f>
        <v>0</v>
      </c>
      <c r="P11" s="33">
        <f t="shared" si="2"/>
        <v>0</v>
      </c>
      <c r="Q11" s="34">
        <f t="shared" si="3"/>
        <v>0</v>
      </c>
      <c r="R11" s="34">
        <f>'SHOOT WK24'!R11+Q11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WK24'!O12+N12</f>
        <v>0</v>
      </c>
      <c r="P12" s="33">
        <f t="shared" si="2"/>
        <v>0</v>
      </c>
      <c r="Q12" s="34">
        <f t="shared" si="3"/>
        <v>0</v>
      </c>
      <c r="R12" s="34">
        <f>'SHOOT WK24'!R12+Q12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WK24'!I13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WK24'!O13+N13</f>
        <v>0</v>
      </c>
      <c r="P13" s="33">
        <f t="shared" si="2"/>
        <v>0</v>
      </c>
      <c r="Q13" s="34">
        <f t="shared" si="3"/>
        <v>0</v>
      </c>
      <c r="R13" s="34">
        <f>'SHOOT WK24'!R13+Q13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WK24'!I14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WK24'!O14+N14</f>
        <v>0</v>
      </c>
      <c r="P14" s="33">
        <f t="shared" si="2"/>
        <v>0</v>
      </c>
      <c r="Q14" s="34">
        <f t="shared" si="3"/>
        <v>0</v>
      </c>
      <c r="R14" s="34">
        <f>'SHOOT WK24'!R14+Q14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WK24'!I15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WK24'!I16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WK24'!I17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WK24'!I18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WK24'!I19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WK24'!I20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WK24'!I22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 t="s">
        <v>75</v>
      </c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512" priority="21" stopIfTrue="1" operator="lessThan">
      <formula>0</formula>
    </cfRule>
  </conditionalFormatting>
  <conditionalFormatting sqref="P31">
    <cfRule type="cellIs" dxfId="511" priority="20" stopIfTrue="1" operator="lessThan">
      <formula>0</formula>
    </cfRule>
  </conditionalFormatting>
  <conditionalFormatting sqref="K31">
    <cfRule type="cellIs" dxfId="510" priority="19" stopIfTrue="1" operator="lessThan">
      <formula>0</formula>
    </cfRule>
  </conditionalFormatting>
  <conditionalFormatting sqref="H22:H24 H13:H20">
    <cfRule type="cellIs" dxfId="509" priority="18" stopIfTrue="1" operator="lessThan">
      <formula>0</formula>
    </cfRule>
  </conditionalFormatting>
  <conditionalFormatting sqref="I34">
    <cfRule type="cellIs" dxfId="508" priority="17" stopIfTrue="1" operator="lessThan">
      <formula>0</formula>
    </cfRule>
  </conditionalFormatting>
  <conditionalFormatting sqref="G15 I15">
    <cfRule type="cellIs" dxfId="507" priority="16" stopIfTrue="1" operator="lessThan">
      <formula>0</formula>
    </cfRule>
  </conditionalFormatting>
  <conditionalFormatting sqref="N15:O15 Q15:R15 N16:N23 Q16:Q23">
    <cfRule type="cellIs" dxfId="506" priority="15" stopIfTrue="1" operator="lessThan">
      <formula>0</formula>
    </cfRule>
  </conditionalFormatting>
  <conditionalFormatting sqref="Q15:R15">
    <cfRule type="cellIs" dxfId="505" priority="14" stopIfTrue="1" operator="lessThan">
      <formula>0</formula>
    </cfRule>
  </conditionalFormatting>
  <conditionalFormatting sqref="O15:O23">
    <cfRule type="cellIs" dxfId="504" priority="13" stopIfTrue="1" operator="lessThan">
      <formula>0</formula>
    </cfRule>
  </conditionalFormatting>
  <conditionalFormatting sqref="J35 J38 J50:J52 J40:J42 J45:J46 J54 J57:J98">
    <cfRule type="cellIs" dxfId="503" priority="12" stopIfTrue="1" operator="lessThan">
      <formula>0</formula>
    </cfRule>
  </conditionalFormatting>
  <conditionalFormatting sqref="J36">
    <cfRule type="cellIs" dxfId="502" priority="11" stopIfTrue="1" operator="lessThan">
      <formula>0</formula>
    </cfRule>
  </conditionalFormatting>
  <conditionalFormatting sqref="J37">
    <cfRule type="cellIs" dxfId="501" priority="10" stopIfTrue="1" operator="lessThan">
      <formula>0</formula>
    </cfRule>
  </conditionalFormatting>
  <conditionalFormatting sqref="J49">
    <cfRule type="cellIs" dxfId="500" priority="9" stopIfTrue="1" operator="lessThan">
      <formula>0</formula>
    </cfRule>
  </conditionalFormatting>
  <conditionalFormatting sqref="J39">
    <cfRule type="cellIs" dxfId="499" priority="8" stopIfTrue="1" operator="lessThan">
      <formula>0</formula>
    </cfRule>
  </conditionalFormatting>
  <conditionalFormatting sqref="J43">
    <cfRule type="cellIs" dxfId="498" priority="7" stopIfTrue="1" operator="lessThan">
      <formula>0</formula>
    </cfRule>
  </conditionalFormatting>
  <conditionalFormatting sqref="J44">
    <cfRule type="cellIs" dxfId="497" priority="6" stopIfTrue="1" operator="lessThan">
      <formula>0</formula>
    </cfRule>
  </conditionalFormatting>
  <conditionalFormatting sqref="J47">
    <cfRule type="cellIs" dxfId="496" priority="5" stopIfTrue="1" operator="lessThan">
      <formula>0</formula>
    </cfRule>
  </conditionalFormatting>
  <conditionalFormatting sqref="J48">
    <cfRule type="cellIs" dxfId="495" priority="4" stopIfTrue="1" operator="lessThan">
      <formula>0</formula>
    </cfRule>
  </conditionalFormatting>
  <conditionalFormatting sqref="J53">
    <cfRule type="cellIs" dxfId="494" priority="3" stopIfTrue="1" operator="lessThan">
      <formula>0</formula>
    </cfRule>
  </conditionalFormatting>
  <conditionalFormatting sqref="J55">
    <cfRule type="cellIs" dxfId="493" priority="2" stopIfTrue="1" operator="lessThan">
      <formula>0</formula>
    </cfRule>
  </conditionalFormatting>
  <conditionalFormatting sqref="J56">
    <cfRule type="cellIs" dxfId="492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2E89F-E0C6-DD4F-86F7-90C8875F078C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WK24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WK23'!D7</f>
        <v>0</v>
      </c>
      <c r="F5" s="108" t="s">
        <v>38</v>
      </c>
      <c r="G5" s="109"/>
      <c r="H5" s="110"/>
      <c r="I5" s="111">
        <f>'SHOOT WK23'!I7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WK23'!O6+N6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WK23'!R6+Q6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WK23'!O7+N7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WK23'!R7+Q7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WK23'!O8+N8</f>
        <v>0</v>
      </c>
      <c r="P8" s="33">
        <f t="shared" si="2"/>
        <v>0</v>
      </c>
      <c r="Q8" s="34">
        <f t="shared" si="3"/>
        <v>0</v>
      </c>
      <c r="R8" s="34">
        <f>'SHOOT WK23'!R8+Q8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WK23'!O9+N9</f>
        <v>0</v>
      </c>
      <c r="P9" s="33">
        <f t="shared" si="2"/>
        <v>0</v>
      </c>
      <c r="Q9" s="34">
        <f t="shared" si="3"/>
        <v>0</v>
      </c>
      <c r="R9" s="34">
        <f>'SHOOT WK23'!R9+Q9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WK23'!O10+N10</f>
        <v>0</v>
      </c>
      <c r="P10" s="33">
        <f t="shared" si="2"/>
        <v>0</v>
      </c>
      <c r="Q10" s="34">
        <f t="shared" si="3"/>
        <v>0</v>
      </c>
      <c r="R10" s="34">
        <f>'SHOOT WK23'!R10+Q10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WK23'!O11+N11</f>
        <v>0</v>
      </c>
      <c r="P11" s="33">
        <f t="shared" si="2"/>
        <v>0</v>
      </c>
      <c r="Q11" s="34">
        <f t="shared" si="3"/>
        <v>0</v>
      </c>
      <c r="R11" s="34">
        <f>'SHOOT WK23'!R11+Q11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WK23'!O12+N12</f>
        <v>0</v>
      </c>
      <c r="P12" s="33">
        <f t="shared" si="2"/>
        <v>0</v>
      </c>
      <c r="Q12" s="34">
        <f t="shared" si="3"/>
        <v>0</v>
      </c>
      <c r="R12" s="34">
        <f>'SHOOT WK23'!R12+Q12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WK23'!I13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WK23'!O13+N13</f>
        <v>0</v>
      </c>
      <c r="P13" s="33">
        <f t="shared" si="2"/>
        <v>0</v>
      </c>
      <c r="Q13" s="34">
        <f t="shared" si="3"/>
        <v>0</v>
      </c>
      <c r="R13" s="34">
        <f>'SHOOT WK23'!R13+Q13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WK23'!I14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WK23'!O14+N14</f>
        <v>0</v>
      </c>
      <c r="P14" s="33">
        <f t="shared" si="2"/>
        <v>0</v>
      </c>
      <c r="Q14" s="34">
        <f t="shared" si="3"/>
        <v>0</v>
      </c>
      <c r="R14" s="34">
        <f>'SHOOT WK23'!R14+Q14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WK23'!I15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WK23'!I16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WK23'!I17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WK23'!I18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WK23'!I19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WK23'!I20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WK23'!I22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Q6:R14 N6:O14">
    <cfRule type="cellIs" dxfId="491" priority="21" stopIfTrue="1" operator="lessThan">
      <formula>0</formula>
    </cfRule>
  </conditionalFormatting>
  <conditionalFormatting sqref="P31">
    <cfRule type="cellIs" dxfId="490" priority="20" stopIfTrue="1" operator="lessThan">
      <formula>0</formula>
    </cfRule>
  </conditionalFormatting>
  <conditionalFormatting sqref="K31">
    <cfRule type="cellIs" dxfId="489" priority="19" stopIfTrue="1" operator="lessThan">
      <formula>0</formula>
    </cfRule>
  </conditionalFormatting>
  <conditionalFormatting sqref="H22:H24 H13:H20">
    <cfRule type="cellIs" dxfId="488" priority="18" stopIfTrue="1" operator="lessThan">
      <formula>0</formula>
    </cfRule>
  </conditionalFormatting>
  <conditionalFormatting sqref="I34">
    <cfRule type="cellIs" dxfId="487" priority="17" stopIfTrue="1" operator="lessThan">
      <formula>0</formula>
    </cfRule>
  </conditionalFormatting>
  <conditionalFormatting sqref="G15 I15">
    <cfRule type="cellIs" dxfId="486" priority="16" stopIfTrue="1" operator="lessThan">
      <formula>0</formula>
    </cfRule>
  </conditionalFormatting>
  <conditionalFormatting sqref="N15:O15 Q15:R15 N16:N23 Q16:Q23">
    <cfRule type="cellIs" dxfId="485" priority="15" stopIfTrue="1" operator="lessThan">
      <formula>0</formula>
    </cfRule>
  </conditionalFormatting>
  <conditionalFormatting sqref="Q15:R15">
    <cfRule type="cellIs" dxfId="484" priority="14" stopIfTrue="1" operator="lessThan">
      <formula>0</formula>
    </cfRule>
  </conditionalFormatting>
  <conditionalFormatting sqref="O15:O23">
    <cfRule type="cellIs" dxfId="483" priority="13" stopIfTrue="1" operator="lessThan">
      <formula>0</formula>
    </cfRule>
  </conditionalFormatting>
  <conditionalFormatting sqref="J35 J38 J50:J52 J40:J42 J45:J46 J54 J57:J98">
    <cfRule type="cellIs" dxfId="482" priority="12" stopIfTrue="1" operator="lessThan">
      <formula>0</formula>
    </cfRule>
  </conditionalFormatting>
  <conditionalFormatting sqref="J36">
    <cfRule type="cellIs" dxfId="481" priority="11" stopIfTrue="1" operator="lessThan">
      <formula>0</formula>
    </cfRule>
  </conditionalFormatting>
  <conditionalFormatting sqref="J37">
    <cfRule type="cellIs" dxfId="480" priority="10" stopIfTrue="1" operator="lessThan">
      <formula>0</formula>
    </cfRule>
  </conditionalFormatting>
  <conditionalFormatting sqref="J49">
    <cfRule type="cellIs" dxfId="479" priority="9" stopIfTrue="1" operator="lessThan">
      <formula>0</formula>
    </cfRule>
  </conditionalFormatting>
  <conditionalFormatting sqref="J39">
    <cfRule type="cellIs" dxfId="478" priority="8" stopIfTrue="1" operator="lessThan">
      <formula>0</formula>
    </cfRule>
  </conditionalFormatting>
  <conditionalFormatting sqref="J43">
    <cfRule type="cellIs" dxfId="477" priority="7" stopIfTrue="1" operator="lessThan">
      <formula>0</formula>
    </cfRule>
  </conditionalFormatting>
  <conditionalFormatting sqref="J44">
    <cfRule type="cellIs" dxfId="476" priority="6" stopIfTrue="1" operator="lessThan">
      <formula>0</formula>
    </cfRule>
  </conditionalFormatting>
  <conditionalFormatting sqref="J47">
    <cfRule type="cellIs" dxfId="475" priority="5" stopIfTrue="1" operator="lessThan">
      <formula>0</formula>
    </cfRule>
  </conditionalFormatting>
  <conditionalFormatting sqref="J48">
    <cfRule type="cellIs" dxfId="474" priority="4" stopIfTrue="1" operator="lessThan">
      <formula>0</formula>
    </cfRule>
  </conditionalFormatting>
  <conditionalFormatting sqref="J53">
    <cfRule type="cellIs" dxfId="473" priority="3" stopIfTrue="1" operator="lessThan">
      <formula>0</formula>
    </cfRule>
  </conditionalFormatting>
  <conditionalFormatting sqref="J55">
    <cfRule type="cellIs" dxfId="472" priority="2" stopIfTrue="1" operator="lessThan">
      <formula>0</formula>
    </cfRule>
  </conditionalFormatting>
  <conditionalFormatting sqref="J56">
    <cfRule type="cellIs" dxfId="471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C7FE0-879A-1E4B-8074-D64DED302DD3}">
  <sheetPr>
    <tabColor theme="8" tint="-0.499984740745262"/>
    <pageSetUpPr fitToPage="1"/>
  </sheetPr>
  <dimension ref="A1:IW962"/>
  <sheetViews>
    <sheetView zoomScale="170" zoomScaleNormal="170" workbookViewId="0">
      <selection activeCell="R2" sqref="R2"/>
    </sheetView>
  </sheetViews>
  <sheetFormatPr baseColWidth="10" defaultColWidth="12.6640625" defaultRowHeight="12" customHeight="1" x14ac:dyDescent="0.2"/>
  <cols>
    <col min="1" max="1" width="8.1640625" style="22" customWidth="1"/>
    <col min="2" max="2" width="8.33203125" style="7" customWidth="1"/>
    <col min="3" max="3" width="21.83203125" style="7" customWidth="1"/>
    <col min="4" max="4" width="12" style="7" customWidth="1"/>
    <col min="5" max="5" width="5.83203125" style="7" customWidth="1"/>
    <col min="6" max="6" width="11.5" style="7" customWidth="1"/>
    <col min="7" max="7" width="13.33203125" style="7" customWidth="1"/>
    <col min="8" max="8" width="11.83203125" style="7" customWidth="1"/>
    <col min="9" max="9" width="14" style="7" customWidth="1"/>
    <col min="10" max="10" width="8.33203125" style="7" customWidth="1"/>
    <col min="11" max="11" width="6.6640625" style="7" customWidth="1"/>
    <col min="12" max="12" width="6.83203125" style="7" customWidth="1"/>
    <col min="13" max="14" width="9.33203125" style="7" customWidth="1"/>
    <col min="15" max="15" width="12.1640625" style="7" customWidth="1"/>
    <col min="16" max="16" width="9.33203125" style="7" customWidth="1"/>
    <col min="17" max="17" width="11" style="7" customWidth="1"/>
    <col min="18" max="18" width="10.33203125" style="7" customWidth="1"/>
    <col min="19" max="19" width="10.33203125" style="22" customWidth="1"/>
    <col min="20" max="21" width="10.33203125" style="7" customWidth="1"/>
    <col min="22" max="257" width="12.6640625" style="7" customWidth="1"/>
    <col min="258" max="16384" width="12.6640625" style="8"/>
  </cols>
  <sheetData>
    <row r="1" spans="1:257" s="23" customFormat="1" ht="4" customHeight="1" x14ac:dyDescent="0.2">
      <c r="A1" s="43"/>
      <c r="B1" s="44"/>
      <c r="C1" s="44"/>
      <c r="D1" s="1"/>
      <c r="E1" s="2"/>
      <c r="F1" s="45"/>
      <c r="G1" s="207"/>
      <c r="H1" s="207"/>
      <c r="I1" s="207"/>
      <c r="J1" s="207"/>
      <c r="K1" s="207"/>
      <c r="L1" s="13"/>
      <c r="M1" s="13"/>
      <c r="N1" s="13"/>
      <c r="O1" s="13"/>
      <c r="P1" s="21"/>
      <c r="Q1" s="2"/>
      <c r="R1" s="2"/>
      <c r="S1" s="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spans="1:257" s="42" customFormat="1" ht="25" customHeight="1" x14ac:dyDescent="0.2">
      <c r="A2" s="3" t="s">
        <v>76</v>
      </c>
      <c r="B2" s="4"/>
      <c r="C2" s="5" t="s">
        <v>29</v>
      </c>
      <c r="D2" s="4"/>
      <c r="E2" s="4"/>
      <c r="F2" s="4"/>
      <c r="G2" s="4"/>
      <c r="H2" s="4"/>
      <c r="I2" s="4"/>
      <c r="J2" s="40"/>
      <c r="K2" s="4"/>
      <c r="L2" s="4"/>
      <c r="M2" s="4"/>
      <c r="N2" s="4"/>
      <c r="O2" s="4"/>
      <c r="P2" s="4"/>
      <c r="Q2" s="4"/>
      <c r="R2" s="6" t="str">
        <f ca="1">RIGHT(CELL("filename",A1),LEN(CELL("filename",A1))-FIND("]",CELL("filename",A1)))</f>
        <v>SHOOT WK23</v>
      </c>
      <c r="S2" s="39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</row>
    <row r="3" spans="1:257" ht="9" customHeight="1" x14ac:dyDescent="0.2">
      <c r="A3" s="46"/>
      <c r="B3" s="1"/>
      <c r="C3" s="1"/>
      <c r="D3" s="1"/>
      <c r="E3" s="1"/>
      <c r="F3" s="1"/>
      <c r="G3" s="1"/>
      <c r="H3" s="1"/>
      <c r="I3" s="1"/>
      <c r="J3" s="9"/>
      <c r="K3" s="1"/>
      <c r="L3" s="2"/>
      <c r="M3" s="10"/>
      <c r="N3" s="10"/>
      <c r="O3" s="10"/>
      <c r="P3" s="10"/>
      <c r="Q3" s="2"/>
    </row>
    <row r="4" spans="1:257" ht="16" customHeight="1" x14ac:dyDescent="0.25">
      <c r="A4" s="164" t="s">
        <v>34</v>
      </c>
      <c r="B4" s="165"/>
      <c r="C4" s="165"/>
      <c r="D4" s="166" t="s">
        <v>21</v>
      </c>
      <c r="F4" s="104" t="s">
        <v>45</v>
      </c>
      <c r="G4" s="105"/>
      <c r="H4" s="106"/>
      <c r="I4" s="107" t="s">
        <v>28</v>
      </c>
      <c r="K4" s="208" t="s">
        <v>77</v>
      </c>
      <c r="L4" s="209"/>
      <c r="M4" s="209"/>
      <c r="N4" s="209"/>
      <c r="O4" s="209"/>
      <c r="P4" s="209"/>
      <c r="Q4" s="209"/>
      <c r="R4" s="209"/>
    </row>
    <row r="5" spans="1:257" ht="16" customHeight="1" x14ac:dyDescent="0.25">
      <c r="A5" s="167" t="s">
        <v>32</v>
      </c>
      <c r="B5" s="168"/>
      <c r="C5" s="169"/>
      <c r="D5" s="170">
        <f>'SHOOT WK22'!D7</f>
        <v>0</v>
      </c>
      <c r="F5" s="108" t="s">
        <v>38</v>
      </c>
      <c r="G5" s="109"/>
      <c r="H5" s="110"/>
      <c r="I5" s="111">
        <f>'SHOOT WK22'!I7</f>
        <v>0</v>
      </c>
      <c r="K5" s="80" t="s">
        <v>55</v>
      </c>
      <c r="L5" s="80" t="s">
        <v>56</v>
      </c>
      <c r="M5" s="80" t="s">
        <v>21</v>
      </c>
      <c r="N5" s="80" t="s">
        <v>19</v>
      </c>
      <c r="O5" s="80" t="s">
        <v>20</v>
      </c>
      <c r="P5" s="83" t="s">
        <v>41</v>
      </c>
      <c r="Q5" s="80" t="s">
        <v>48</v>
      </c>
      <c r="R5" s="80" t="s">
        <v>49</v>
      </c>
    </row>
    <row r="6" spans="1:257" ht="16" customHeight="1" thickBot="1" x14ac:dyDescent="0.3">
      <c r="A6" s="171" t="s">
        <v>35</v>
      </c>
      <c r="B6" s="109"/>
      <c r="C6" s="110"/>
      <c r="D6" s="172">
        <f>SUM(F13:F15)</f>
        <v>0</v>
      </c>
      <c r="F6" s="112" t="s">
        <v>46</v>
      </c>
      <c r="G6" s="113"/>
      <c r="H6" s="114"/>
      <c r="I6" s="115" t="s">
        <v>47</v>
      </c>
      <c r="K6" s="18" t="s">
        <v>57</v>
      </c>
      <c r="L6" s="18" t="s">
        <v>66</v>
      </c>
      <c r="M6" s="33">
        <f>COUNTIFS($R$36:$R$996, L6, $I$36:$I$996, "&lt;&gt;AC", $I$36:$I$996, "&lt;&gt;BU")</f>
        <v>0</v>
      </c>
      <c r="N6" s="34">
        <f>SUMIFS($J$36:$J$996, $R$36:$R$996, L6, $I$36:$I$996, "&lt;&gt;AC", $I$36:$I$996, "&lt;&gt;BU")</f>
        <v>0</v>
      </c>
      <c r="O6" s="34">
        <f>'SHOOT WK22'!O6+N6</f>
        <v>0</v>
      </c>
      <c r="P6" s="33">
        <f>COUNTIFS($R$36:$R$996, L6, $I$36:$I$996, "AC")</f>
        <v>0</v>
      </c>
      <c r="Q6" s="34">
        <f>SUMIFS($J$36:$J$996, $R$36:$R$996, L6, $I$36:$I$996, "AC")</f>
        <v>0</v>
      </c>
      <c r="R6" s="34">
        <f>'SHOOT WK22'!R6+Q6</f>
        <v>0</v>
      </c>
    </row>
    <row r="7" spans="1:257" ht="16" customHeight="1" thickTop="1" thickBot="1" x14ac:dyDescent="0.3">
      <c r="A7" s="173" t="s">
        <v>53</v>
      </c>
      <c r="B7" s="174"/>
      <c r="C7" s="175"/>
      <c r="D7" s="176">
        <f>F19</f>
        <v>0</v>
      </c>
      <c r="F7" s="116" t="s">
        <v>39</v>
      </c>
      <c r="G7" s="117"/>
      <c r="H7" s="118"/>
      <c r="I7" s="119">
        <f>SUM(I5:I6)</f>
        <v>0</v>
      </c>
      <c r="K7" s="18" t="s">
        <v>58</v>
      </c>
      <c r="L7" s="18" t="s">
        <v>67</v>
      </c>
      <c r="M7" s="33">
        <f t="shared" ref="M7:M14" si="0">COUNTIFS($R$36:$R$996, L7, $I$36:$I$996, "&lt;&gt;AC", $I$36:$I$996, "&lt;&gt;BU")</f>
        <v>0</v>
      </c>
      <c r="N7" s="34">
        <f t="shared" ref="N7:N14" si="1">SUMIFS($J$36:$J$996, $R$36:$R$996, L7, $I$36:$I$996, "&lt;&gt;AC", $I$36:$I$996, "&lt;&gt;BU")</f>
        <v>0</v>
      </c>
      <c r="O7" s="34">
        <f>'SHOOT WK22'!O7+N7</f>
        <v>0</v>
      </c>
      <c r="P7" s="33">
        <f t="shared" ref="P7:P14" si="2">COUNTIFS($R$36:$R$996, L7, $I$36:$I$996, "AC")</f>
        <v>0</v>
      </c>
      <c r="Q7" s="34">
        <f t="shared" ref="Q7:Q14" si="3">SUMIFS($J$36:$J$996, $R$36:$R$996, L7, $I$36:$I$996, "AC")</f>
        <v>0</v>
      </c>
      <c r="R7" s="34">
        <f>'SHOOT WK22'!R7+Q7</f>
        <v>0</v>
      </c>
    </row>
    <row r="8" spans="1:257" ht="16" customHeight="1" thickTop="1" x14ac:dyDescent="0.25">
      <c r="A8" s="177" t="s">
        <v>33</v>
      </c>
      <c r="B8" s="178"/>
      <c r="C8" s="179"/>
      <c r="D8" s="180">
        <f>D5-D6-D7</f>
        <v>0</v>
      </c>
      <c r="K8" s="18" t="s">
        <v>59</v>
      </c>
      <c r="L8" s="18" t="s">
        <v>68</v>
      </c>
      <c r="M8" s="33">
        <f t="shared" si="0"/>
        <v>0</v>
      </c>
      <c r="N8" s="34">
        <f t="shared" si="1"/>
        <v>0</v>
      </c>
      <c r="O8" s="34">
        <f>'SHOOT WK22'!O8+N8</f>
        <v>0</v>
      </c>
      <c r="P8" s="33">
        <f t="shared" si="2"/>
        <v>0</v>
      </c>
      <c r="Q8" s="34">
        <f t="shared" si="3"/>
        <v>0</v>
      </c>
      <c r="R8" s="34">
        <f>'SHOOT WK22'!R8+Q8</f>
        <v>0</v>
      </c>
    </row>
    <row r="9" spans="1:257" ht="16" customHeight="1" x14ac:dyDescent="0.25">
      <c r="A9" s="181" t="s">
        <v>36</v>
      </c>
      <c r="B9" s="182"/>
      <c r="C9" s="183"/>
      <c r="D9" s="184">
        <f>SUM(F16:F17)</f>
        <v>0</v>
      </c>
      <c r="K9" s="18" t="s">
        <v>60</v>
      </c>
      <c r="L9" s="18" t="s">
        <v>69</v>
      </c>
      <c r="M9" s="33">
        <f t="shared" si="0"/>
        <v>0</v>
      </c>
      <c r="N9" s="34">
        <f t="shared" si="1"/>
        <v>0</v>
      </c>
      <c r="O9" s="34">
        <f>'SHOOT WK22'!O9+N9</f>
        <v>0</v>
      </c>
      <c r="P9" s="33">
        <f t="shared" si="2"/>
        <v>0</v>
      </c>
      <c r="Q9" s="34">
        <f t="shared" si="3"/>
        <v>0</v>
      </c>
      <c r="R9" s="34">
        <f>'SHOOT WK22'!R9+Q9</f>
        <v>0</v>
      </c>
    </row>
    <row r="10" spans="1:257" ht="16" customHeight="1" x14ac:dyDescent="0.2">
      <c r="K10" s="18" t="s">
        <v>61</v>
      </c>
      <c r="L10" s="18" t="s">
        <v>70</v>
      </c>
      <c r="M10" s="33">
        <f t="shared" si="0"/>
        <v>0</v>
      </c>
      <c r="N10" s="34">
        <f t="shared" si="1"/>
        <v>0</v>
      </c>
      <c r="O10" s="34">
        <f>'SHOOT WK22'!O10+N10</f>
        <v>0</v>
      </c>
      <c r="P10" s="33">
        <f t="shared" si="2"/>
        <v>0</v>
      </c>
      <c r="Q10" s="34">
        <f t="shared" si="3"/>
        <v>0</v>
      </c>
      <c r="R10" s="34">
        <f>'SHOOT WK22'!R10+Q10</f>
        <v>0</v>
      </c>
    </row>
    <row r="11" spans="1:257" ht="16" customHeight="1" x14ac:dyDescent="0.2">
      <c r="A11" s="210" t="s">
        <v>23</v>
      </c>
      <c r="B11" s="211"/>
      <c r="C11" s="211"/>
      <c r="D11" s="211"/>
      <c r="E11" s="211"/>
      <c r="F11" s="211"/>
      <c r="G11" s="211"/>
      <c r="H11" s="211"/>
      <c r="I11" s="212"/>
      <c r="K11" s="18" t="s">
        <v>62</v>
      </c>
      <c r="L11" s="18" t="s">
        <v>71</v>
      </c>
      <c r="M11" s="33">
        <f t="shared" si="0"/>
        <v>0</v>
      </c>
      <c r="N11" s="34">
        <f t="shared" si="1"/>
        <v>0</v>
      </c>
      <c r="O11" s="34">
        <f>'SHOOT WK22'!O11+N11</f>
        <v>0</v>
      </c>
      <c r="P11" s="33">
        <f t="shared" si="2"/>
        <v>0</v>
      </c>
      <c r="Q11" s="34">
        <f t="shared" si="3"/>
        <v>0</v>
      </c>
      <c r="R11" s="34">
        <f>'SHOOT WK22'!R11+Q11</f>
        <v>0</v>
      </c>
    </row>
    <row r="12" spans="1:257" ht="16" customHeight="1" x14ac:dyDescent="0.2">
      <c r="A12" s="73"/>
      <c r="B12" s="74"/>
      <c r="C12" s="74"/>
      <c r="D12" s="74"/>
      <c r="E12" s="74"/>
      <c r="F12" s="75" t="s">
        <v>31</v>
      </c>
      <c r="G12" s="75" t="s">
        <v>19</v>
      </c>
      <c r="H12" s="75" t="s">
        <v>24</v>
      </c>
      <c r="I12" s="76" t="s">
        <v>20</v>
      </c>
      <c r="K12" s="18" t="s">
        <v>63</v>
      </c>
      <c r="L12" s="18" t="s">
        <v>72</v>
      </c>
      <c r="M12" s="33">
        <f t="shared" si="0"/>
        <v>0</v>
      </c>
      <c r="N12" s="34">
        <f t="shared" si="1"/>
        <v>0</v>
      </c>
      <c r="O12" s="34">
        <f>'SHOOT WK22'!O12+N12</f>
        <v>0</v>
      </c>
      <c r="P12" s="33">
        <f t="shared" si="2"/>
        <v>0</v>
      </c>
      <c r="Q12" s="34">
        <f t="shared" si="3"/>
        <v>0</v>
      </c>
      <c r="R12" s="34">
        <f>'SHOOT WK22'!R12+Q12</f>
        <v>0</v>
      </c>
    </row>
    <row r="13" spans="1:257" ht="16" customHeight="1" x14ac:dyDescent="0.2">
      <c r="A13" s="15" t="s">
        <v>4</v>
      </c>
      <c r="B13" s="57" t="s">
        <v>13</v>
      </c>
      <c r="C13" s="58"/>
      <c r="D13" s="58"/>
      <c r="E13" s="59"/>
      <c r="F13" s="30">
        <f>COUNTIF(I36:I933,"BA")</f>
        <v>0</v>
      </c>
      <c r="G13" s="31">
        <f>SUMIF(I$36:I934,A13,J$36:J934)</f>
        <v>0</v>
      </c>
      <c r="H13" s="31">
        <f>'SHOOT WK22'!I13</f>
        <v>0</v>
      </c>
      <c r="I13" s="31">
        <f>SUM(G13:H13)</f>
        <v>0</v>
      </c>
      <c r="K13" s="18" t="s">
        <v>64</v>
      </c>
      <c r="L13" s="18" t="s">
        <v>73</v>
      </c>
      <c r="M13" s="33">
        <f t="shared" si="0"/>
        <v>0</v>
      </c>
      <c r="N13" s="34">
        <f t="shared" si="1"/>
        <v>0</v>
      </c>
      <c r="O13" s="34">
        <f>'SHOOT WK22'!O13+N13</f>
        <v>0</v>
      </c>
      <c r="P13" s="33">
        <f t="shared" si="2"/>
        <v>0</v>
      </c>
      <c r="Q13" s="34">
        <f t="shared" si="3"/>
        <v>0</v>
      </c>
      <c r="R13" s="34">
        <f>'SHOOT WK22'!R13+Q13</f>
        <v>0</v>
      </c>
    </row>
    <row r="14" spans="1:257" ht="16" customHeight="1" thickBot="1" x14ac:dyDescent="0.25">
      <c r="A14" s="15" t="s">
        <v>7</v>
      </c>
      <c r="B14" s="16" t="s">
        <v>14</v>
      </c>
      <c r="C14" s="60"/>
      <c r="D14" s="60"/>
      <c r="E14" s="17"/>
      <c r="F14" s="30">
        <f>COUNTIF(I36:I933,"BR")</f>
        <v>0</v>
      </c>
      <c r="G14" s="31">
        <f>SUMIF(I$36:I935,A14,J$36:J935)</f>
        <v>0</v>
      </c>
      <c r="H14" s="31">
        <f>'SHOOT WK22'!I14</f>
        <v>0</v>
      </c>
      <c r="I14" s="31">
        <f>SUM(G14:H14)</f>
        <v>0</v>
      </c>
      <c r="K14" s="18" t="s">
        <v>65</v>
      </c>
      <c r="L14" s="18" t="s">
        <v>74</v>
      </c>
      <c r="M14" s="33">
        <f t="shared" si="0"/>
        <v>0</v>
      </c>
      <c r="N14" s="34">
        <f t="shared" si="1"/>
        <v>0</v>
      </c>
      <c r="O14" s="34">
        <f>'SHOOT WK22'!O14+N14</f>
        <v>0</v>
      </c>
      <c r="P14" s="33">
        <f t="shared" si="2"/>
        <v>0</v>
      </c>
      <c r="Q14" s="34">
        <f t="shared" si="3"/>
        <v>0</v>
      </c>
      <c r="R14" s="34">
        <f>'SHOOT WK22'!R14+Q14</f>
        <v>0</v>
      </c>
    </row>
    <row r="15" spans="1:257" ht="16" customHeight="1" thickTop="1" x14ac:dyDescent="0.25">
      <c r="A15" s="15" t="s">
        <v>50</v>
      </c>
      <c r="B15" s="16" t="s">
        <v>51</v>
      </c>
      <c r="C15" s="60"/>
      <c r="D15" s="60"/>
      <c r="E15" s="17"/>
      <c r="F15" s="30">
        <f>COUNTIF(I36:I934,"BU")</f>
        <v>0</v>
      </c>
      <c r="G15" s="31">
        <f>SUMIF(I$36:I936,A15,J$36:J936)</f>
        <v>0</v>
      </c>
      <c r="H15" s="31">
        <f>'SHOOT WK22'!I15</f>
        <v>0</v>
      </c>
      <c r="I15" s="31">
        <f>SUM(G15:H15)</f>
        <v>0</v>
      </c>
      <c r="K15" s="81" t="s">
        <v>0</v>
      </c>
      <c r="L15" s="82"/>
      <c r="M15" s="84">
        <f t="shared" ref="M15:R15" si="4">SUM(M6:M14)</f>
        <v>0</v>
      </c>
      <c r="N15" s="65">
        <f t="shared" si="4"/>
        <v>0</v>
      </c>
      <c r="O15" s="65">
        <f t="shared" si="4"/>
        <v>0</v>
      </c>
      <c r="P15" s="84">
        <f t="shared" si="4"/>
        <v>0</v>
      </c>
      <c r="Q15" s="65">
        <f t="shared" si="4"/>
        <v>0</v>
      </c>
      <c r="R15" s="65">
        <f t="shared" si="4"/>
        <v>0</v>
      </c>
    </row>
    <row r="16" spans="1:257" ht="16" customHeight="1" x14ac:dyDescent="0.2">
      <c r="A16" s="15" t="s">
        <v>8</v>
      </c>
      <c r="B16" s="16" t="s">
        <v>15</v>
      </c>
      <c r="C16" s="60"/>
      <c r="D16" s="60"/>
      <c r="E16" s="17"/>
      <c r="F16" s="30">
        <f>COUNTIF(I36:I933,"NS")</f>
        <v>0</v>
      </c>
      <c r="G16" s="31">
        <f>SUMIF(I$36:I937,A16,J$36:J937)</f>
        <v>0</v>
      </c>
      <c r="H16" s="31">
        <f>'SHOOT WK22'!I16</f>
        <v>0</v>
      </c>
      <c r="I16" s="31">
        <f t="shared" ref="I16:I19" si="5">SUM(G16:H16)</f>
        <v>0</v>
      </c>
      <c r="M16" s="22"/>
      <c r="O16" s="22"/>
    </row>
    <row r="17" spans="1:18" ht="16" customHeight="1" x14ac:dyDescent="0.2">
      <c r="A17" s="15" t="s">
        <v>9</v>
      </c>
      <c r="B17" s="16" t="s">
        <v>16</v>
      </c>
      <c r="C17" s="60"/>
      <c r="D17" s="60"/>
      <c r="E17" s="17"/>
      <c r="F17" s="30">
        <f>COUNTIF(I36:I933,"PF")</f>
        <v>0</v>
      </c>
      <c r="G17" s="31">
        <f>SUMIF(I$36:I938,A17,J$36:J938)</f>
        <v>0</v>
      </c>
      <c r="H17" s="31">
        <f>'SHOOT WK22'!I17</f>
        <v>0</v>
      </c>
      <c r="I17" s="31">
        <f t="shared" si="5"/>
        <v>0</v>
      </c>
      <c r="M17" s="22"/>
      <c r="O17" s="22"/>
    </row>
    <row r="18" spans="1:18" ht="16" customHeight="1" x14ac:dyDescent="0.2">
      <c r="A18" s="15" t="s">
        <v>10</v>
      </c>
      <c r="B18" s="16" t="s">
        <v>17</v>
      </c>
      <c r="C18" s="60"/>
      <c r="D18" s="60"/>
      <c r="E18" s="17"/>
      <c r="F18" s="30">
        <f>COUNTIF(I36:I933,"PS")</f>
        <v>0</v>
      </c>
      <c r="G18" s="32">
        <f>SUMIF(I$36:I939,A18,J$36:J939)</f>
        <v>0</v>
      </c>
      <c r="H18" s="31">
        <f>'SHOOT WK22'!I18</f>
        <v>0</v>
      </c>
      <c r="I18" s="32">
        <f t="shared" si="5"/>
        <v>0</v>
      </c>
      <c r="M18" s="22"/>
      <c r="O18" s="22"/>
    </row>
    <row r="19" spans="1:18" ht="16" customHeight="1" thickBot="1" x14ac:dyDescent="0.25">
      <c r="A19" s="189" t="s">
        <v>11</v>
      </c>
      <c r="B19" s="190" t="s">
        <v>18</v>
      </c>
      <c r="C19" s="191"/>
      <c r="D19" s="191"/>
      <c r="E19" s="192"/>
      <c r="F19" s="63">
        <f>COUNTIF(I36:I933,"SR")</f>
        <v>0</v>
      </c>
      <c r="G19" s="64">
        <f>SUMIF(I$36:I940,A19,J$36:J940)</f>
        <v>0</v>
      </c>
      <c r="H19" s="31">
        <f>'SHOOT WK22'!I19</f>
        <v>0</v>
      </c>
      <c r="I19" s="64">
        <f t="shared" si="5"/>
        <v>0</v>
      </c>
      <c r="M19" s="22"/>
      <c r="O19" s="22"/>
    </row>
    <row r="20" spans="1:18" ht="16" customHeight="1" thickTop="1" x14ac:dyDescent="0.25">
      <c r="A20" s="185" t="s">
        <v>22</v>
      </c>
      <c r="B20" s="186"/>
      <c r="C20" s="187"/>
      <c r="D20" s="187"/>
      <c r="E20" s="188"/>
      <c r="F20" s="84">
        <f>SUM(F13:F19)</f>
        <v>0</v>
      </c>
      <c r="G20" s="65">
        <f>SUM(G13:G19)</f>
        <v>0</v>
      </c>
      <c r="H20" s="65">
        <f>'SHOOT WK22'!I20</f>
        <v>0</v>
      </c>
      <c r="I20" s="65">
        <f>SUM(I13:I19)</f>
        <v>0</v>
      </c>
      <c r="M20" s="22"/>
      <c r="O20" s="22"/>
    </row>
    <row r="21" spans="1:18" ht="16" customHeight="1" x14ac:dyDescent="0.2">
      <c r="A21" s="66"/>
      <c r="B21" s="66"/>
      <c r="C21" s="66"/>
      <c r="D21" s="66"/>
      <c r="E21" s="66"/>
      <c r="F21" s="66"/>
      <c r="G21" s="66"/>
      <c r="H21" s="66"/>
      <c r="I21" s="66"/>
      <c r="M21" s="22"/>
      <c r="O21" s="22"/>
    </row>
    <row r="22" spans="1:18" ht="16" customHeight="1" x14ac:dyDescent="0.2">
      <c r="A22" s="18" t="s">
        <v>5</v>
      </c>
      <c r="B22" s="19" t="s">
        <v>12</v>
      </c>
      <c r="C22" s="61"/>
      <c r="D22" s="61"/>
      <c r="E22" s="20"/>
      <c r="F22" s="91">
        <f>COUNTIF(I36:I933,"AC")</f>
        <v>0</v>
      </c>
      <c r="G22" s="85">
        <f>SUMIF(I$36:I933,A22,J$36:J933)</f>
        <v>0</v>
      </c>
      <c r="H22" s="85">
        <f>'SHOOT WK22'!I22</f>
        <v>0</v>
      </c>
      <c r="I22" s="92">
        <f>SUM(G22:H22)</f>
        <v>0</v>
      </c>
      <c r="M22" s="22"/>
      <c r="O22" s="22"/>
    </row>
    <row r="23" spans="1:18" ht="16" customHeight="1" x14ac:dyDescent="0.2">
      <c r="A23" s="152"/>
      <c r="B23" s="153"/>
      <c r="C23" s="22"/>
      <c r="D23" s="22"/>
      <c r="E23" s="154"/>
      <c r="F23" s="155"/>
      <c r="G23" s="156"/>
      <c r="H23" s="156"/>
      <c r="I23" s="157"/>
      <c r="M23" s="22"/>
      <c r="O23" s="22"/>
    </row>
    <row r="24" spans="1:18" ht="16" customHeight="1" x14ac:dyDescent="0.2">
      <c r="A24" s="152"/>
      <c r="B24" s="153"/>
      <c r="C24" s="22"/>
      <c r="D24" s="22"/>
      <c r="E24" s="154"/>
      <c r="F24" s="155"/>
      <c r="G24" s="156"/>
      <c r="H24" s="156"/>
      <c r="I24" s="157"/>
    </row>
    <row r="25" spans="1:18" ht="16" customHeight="1" x14ac:dyDescent="0.2"/>
    <row r="26" spans="1:18" ht="16" customHeight="1" x14ac:dyDescent="0.2">
      <c r="A26" s="67" t="s">
        <v>37</v>
      </c>
      <c r="B26" s="68"/>
      <c r="C26" s="68"/>
      <c r="D26" s="77"/>
      <c r="E26" s="24"/>
      <c r="F26" s="67" t="s">
        <v>40</v>
      </c>
      <c r="G26" s="78"/>
      <c r="H26" s="78"/>
      <c r="I26" s="79"/>
      <c r="K26" s="213" t="s">
        <v>42</v>
      </c>
      <c r="L26" s="214"/>
      <c r="M26" s="214"/>
      <c r="N26" s="214"/>
      <c r="O26" s="214"/>
      <c r="P26" s="214"/>
      <c r="Q26" s="214"/>
      <c r="R26" s="215"/>
    </row>
    <row r="27" spans="1:18" ht="16" customHeight="1" x14ac:dyDescent="0.2">
      <c r="A27" s="216"/>
      <c r="B27" s="217"/>
      <c r="C27" s="217"/>
      <c r="D27" s="218"/>
      <c r="E27" s="24"/>
      <c r="F27" s="225"/>
      <c r="G27" s="226"/>
      <c r="H27" s="226"/>
      <c r="I27" s="227"/>
      <c r="K27" s="234"/>
      <c r="L27" s="235"/>
      <c r="M27" s="235"/>
      <c r="N27" s="235"/>
      <c r="O27" s="235"/>
      <c r="P27" s="235"/>
      <c r="Q27" s="235"/>
      <c r="R27" s="236"/>
    </row>
    <row r="28" spans="1:18" ht="16" customHeight="1" x14ac:dyDescent="0.2">
      <c r="A28" s="219"/>
      <c r="B28" s="220"/>
      <c r="C28" s="220"/>
      <c r="D28" s="221"/>
      <c r="E28" s="24"/>
      <c r="F28" s="228"/>
      <c r="G28" s="229"/>
      <c r="H28" s="229"/>
      <c r="I28" s="230"/>
      <c r="K28" s="237"/>
      <c r="L28" s="238"/>
      <c r="M28" s="238"/>
      <c r="N28" s="238"/>
      <c r="O28" s="238"/>
      <c r="P28" s="238"/>
      <c r="Q28" s="238"/>
      <c r="R28" s="239"/>
    </row>
    <row r="29" spans="1:18" ht="16" customHeight="1" x14ac:dyDescent="0.2">
      <c r="A29" s="219"/>
      <c r="B29" s="220"/>
      <c r="C29" s="220"/>
      <c r="D29" s="221"/>
      <c r="E29" s="35"/>
      <c r="F29" s="228"/>
      <c r="G29" s="229"/>
      <c r="H29" s="229"/>
      <c r="I29" s="230"/>
      <c r="K29" s="237"/>
      <c r="L29" s="238"/>
      <c r="M29" s="238"/>
      <c r="N29" s="238"/>
      <c r="O29" s="238"/>
      <c r="P29" s="238"/>
      <c r="Q29" s="238"/>
      <c r="R29" s="239"/>
    </row>
    <row r="30" spans="1:18" ht="16" customHeight="1" x14ac:dyDescent="0.2">
      <c r="A30" s="222"/>
      <c r="B30" s="223"/>
      <c r="C30" s="223"/>
      <c r="D30" s="224"/>
      <c r="E30" s="35"/>
      <c r="F30" s="231"/>
      <c r="G30" s="232"/>
      <c r="H30" s="232"/>
      <c r="I30" s="233"/>
      <c r="K30" s="240"/>
      <c r="L30" s="241"/>
      <c r="M30" s="241"/>
      <c r="N30" s="241"/>
      <c r="O30" s="241"/>
      <c r="P30" s="241"/>
      <c r="Q30" s="241"/>
      <c r="R30" s="242"/>
    </row>
    <row r="31" spans="1:18" ht="16" customHeight="1" x14ac:dyDescent="0.2">
      <c r="A31" s="7"/>
      <c r="B31" s="22"/>
      <c r="E31" s="35"/>
    </row>
    <row r="32" spans="1:18" ht="11" customHeight="1" x14ac:dyDescent="0.2">
      <c r="A32" s="2"/>
      <c r="B32" s="2"/>
      <c r="C32" s="2"/>
      <c r="D32" s="2"/>
      <c r="E32" s="2"/>
      <c r="F32" s="1"/>
      <c r="G32" s="9"/>
      <c r="H32" s="2"/>
      <c r="I32" s="2"/>
      <c r="J32" s="87"/>
      <c r="K32" s="2"/>
      <c r="L32" s="2"/>
      <c r="M32" s="2"/>
      <c r="N32" s="2"/>
      <c r="O32" s="2"/>
      <c r="P32" s="2"/>
      <c r="Q32" s="2"/>
    </row>
    <row r="33" spans="1:257" s="38" customFormat="1" ht="20" customHeight="1" x14ac:dyDescent="0.2">
      <c r="A33" s="88" t="s">
        <v>30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196"/>
      <c r="N33" s="196"/>
      <c r="O33" s="196"/>
      <c r="P33" s="196"/>
      <c r="Q33" s="196"/>
      <c r="R33" s="90"/>
      <c r="S33" s="22"/>
      <c r="T33" s="7"/>
      <c r="U33" s="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</row>
    <row r="34" spans="1:257" ht="6" customHeight="1" x14ac:dyDescent="0.2">
      <c r="A34" s="26"/>
      <c r="B34" s="27"/>
      <c r="C34" s="11"/>
      <c r="D34" s="11"/>
      <c r="E34" s="11"/>
      <c r="F34" s="11"/>
      <c r="G34" s="11"/>
      <c r="H34" s="11"/>
      <c r="I34" s="12"/>
      <c r="J34" s="11"/>
      <c r="K34" s="121"/>
      <c r="L34" s="122"/>
      <c r="M34" s="122"/>
      <c r="N34" s="122"/>
      <c r="O34" s="122"/>
      <c r="R34" s="2"/>
      <c r="IW34" s="8"/>
    </row>
    <row r="35" spans="1:257" s="29" customFormat="1" ht="34" customHeight="1" x14ac:dyDescent="0.2">
      <c r="A35" s="36" t="s">
        <v>25</v>
      </c>
      <c r="B35" s="36" t="s">
        <v>1</v>
      </c>
      <c r="C35" s="36" t="s">
        <v>6</v>
      </c>
      <c r="D35" s="36" t="s">
        <v>2</v>
      </c>
      <c r="E35" s="36" t="s">
        <v>43</v>
      </c>
      <c r="F35" s="197" t="s">
        <v>3</v>
      </c>
      <c r="G35" s="198"/>
      <c r="H35" s="199"/>
      <c r="I35" s="36" t="s">
        <v>27</v>
      </c>
      <c r="J35" s="194" t="s">
        <v>44</v>
      </c>
      <c r="K35" s="200" t="s">
        <v>26</v>
      </c>
      <c r="L35" s="200"/>
      <c r="M35" s="200"/>
      <c r="N35" s="200"/>
      <c r="O35" s="200"/>
      <c r="P35" s="200"/>
      <c r="Q35" s="162" t="s">
        <v>54</v>
      </c>
      <c r="R35" s="97" t="s">
        <v>78</v>
      </c>
      <c r="S35" s="22"/>
      <c r="T35" s="7"/>
      <c r="U35" s="7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</row>
    <row r="36" spans="1:257" ht="28" customHeight="1" x14ac:dyDescent="0.2">
      <c r="A36" s="98"/>
      <c r="B36" s="98"/>
      <c r="C36" s="120"/>
      <c r="D36" s="98"/>
      <c r="E36" s="101"/>
      <c r="F36" s="201"/>
      <c r="G36" s="202"/>
      <c r="H36" s="203"/>
      <c r="I36" s="101"/>
      <c r="J36" s="123"/>
      <c r="K36" s="204"/>
      <c r="L36" s="205"/>
      <c r="M36" s="205"/>
      <c r="N36" s="205"/>
      <c r="O36" s="205"/>
      <c r="P36" s="206"/>
      <c r="Q36" s="163"/>
      <c r="R36" s="124"/>
    </row>
    <row r="37" spans="1:257" ht="28" customHeight="1" x14ac:dyDescent="0.2">
      <c r="A37" s="98"/>
      <c r="B37" s="98"/>
      <c r="C37" s="120"/>
      <c r="D37" s="98"/>
      <c r="E37" s="101"/>
      <c r="F37" s="201"/>
      <c r="G37" s="202"/>
      <c r="H37" s="203"/>
      <c r="I37" s="101"/>
      <c r="J37" s="123"/>
      <c r="K37" s="204"/>
      <c r="L37" s="205"/>
      <c r="M37" s="205"/>
      <c r="N37" s="205"/>
      <c r="O37" s="205"/>
      <c r="P37" s="206"/>
      <c r="Q37" s="163"/>
      <c r="R37" s="124"/>
    </row>
    <row r="38" spans="1:257" ht="28" customHeight="1" x14ac:dyDescent="0.2">
      <c r="A38" s="98"/>
      <c r="B38" s="98"/>
      <c r="C38" s="120"/>
      <c r="D38" s="98"/>
      <c r="E38" s="101"/>
      <c r="F38" s="201"/>
      <c r="G38" s="202"/>
      <c r="H38" s="203"/>
      <c r="I38" s="101"/>
      <c r="J38" s="123"/>
      <c r="K38" s="204"/>
      <c r="L38" s="205"/>
      <c r="M38" s="205"/>
      <c r="N38" s="205"/>
      <c r="O38" s="205"/>
      <c r="P38" s="206"/>
      <c r="Q38" s="163"/>
      <c r="R38" s="124"/>
    </row>
    <row r="39" spans="1:257" ht="28" customHeight="1" x14ac:dyDescent="0.2">
      <c r="A39" s="98"/>
      <c r="B39" s="98"/>
      <c r="C39" s="120"/>
      <c r="D39" s="98"/>
      <c r="E39" s="101"/>
      <c r="F39" s="201"/>
      <c r="G39" s="202"/>
      <c r="H39" s="203"/>
      <c r="I39" s="101"/>
      <c r="J39" s="123"/>
      <c r="K39" s="204"/>
      <c r="L39" s="205"/>
      <c r="M39" s="205"/>
      <c r="N39" s="205"/>
      <c r="O39" s="205"/>
      <c r="P39" s="206"/>
      <c r="Q39" s="163"/>
      <c r="R39" s="124"/>
    </row>
    <row r="40" spans="1:257" ht="28" customHeight="1" x14ac:dyDescent="0.2">
      <c r="A40" s="98"/>
      <c r="B40" s="98"/>
      <c r="C40" s="120"/>
      <c r="D40" s="98"/>
      <c r="E40" s="101"/>
      <c r="F40" s="201"/>
      <c r="G40" s="202"/>
      <c r="H40" s="203"/>
      <c r="I40" s="101"/>
      <c r="J40" s="103"/>
      <c r="K40" s="204"/>
      <c r="L40" s="205"/>
      <c r="M40" s="205"/>
      <c r="N40" s="205"/>
      <c r="O40" s="205"/>
      <c r="P40" s="206"/>
      <c r="Q40" s="163"/>
      <c r="R40" s="124"/>
    </row>
    <row r="41" spans="1:257" ht="28" customHeight="1" x14ac:dyDescent="0.2">
      <c r="A41" s="98"/>
      <c r="B41" s="98"/>
      <c r="C41" s="120"/>
      <c r="D41" s="98"/>
      <c r="E41" s="101"/>
      <c r="F41" s="201"/>
      <c r="G41" s="202"/>
      <c r="H41" s="203"/>
      <c r="I41" s="101"/>
      <c r="J41" s="103"/>
      <c r="K41" s="204"/>
      <c r="L41" s="205"/>
      <c r="M41" s="205"/>
      <c r="N41" s="205"/>
      <c r="O41" s="205"/>
      <c r="P41" s="206"/>
      <c r="Q41" s="193"/>
      <c r="R41" s="124"/>
    </row>
    <row r="42" spans="1:257" ht="28" customHeight="1" x14ac:dyDescent="0.2">
      <c r="A42" s="98"/>
      <c r="B42" s="98"/>
      <c r="C42" s="120"/>
      <c r="D42" s="98"/>
      <c r="E42" s="101"/>
      <c r="F42" s="201"/>
      <c r="G42" s="202"/>
      <c r="H42" s="203"/>
      <c r="I42" s="101"/>
      <c r="J42" s="102"/>
      <c r="K42" s="204"/>
      <c r="L42" s="205"/>
      <c r="M42" s="205"/>
      <c r="N42" s="205"/>
      <c r="O42" s="205"/>
      <c r="P42" s="206"/>
      <c r="Q42" s="163"/>
      <c r="R42" s="124"/>
    </row>
    <row r="43" spans="1:257" ht="28" customHeight="1" x14ac:dyDescent="0.2">
      <c r="A43" s="98"/>
      <c r="B43" s="98"/>
      <c r="C43" s="120"/>
      <c r="D43" s="98"/>
      <c r="E43" s="101"/>
      <c r="F43" s="201"/>
      <c r="G43" s="202"/>
      <c r="H43" s="203"/>
      <c r="I43" s="101"/>
      <c r="J43" s="102"/>
      <c r="K43" s="204"/>
      <c r="L43" s="205"/>
      <c r="M43" s="205"/>
      <c r="N43" s="205"/>
      <c r="O43" s="205"/>
      <c r="P43" s="206"/>
      <c r="Q43" s="163"/>
      <c r="R43" s="124"/>
    </row>
    <row r="44" spans="1:257" ht="28" customHeight="1" x14ac:dyDescent="0.2">
      <c r="A44" s="98"/>
      <c r="B44" s="98"/>
      <c r="C44" s="120"/>
      <c r="D44" s="98"/>
      <c r="E44" s="101"/>
      <c r="F44" s="201"/>
      <c r="G44" s="202"/>
      <c r="H44" s="203"/>
      <c r="I44" s="101"/>
      <c r="J44" s="102"/>
      <c r="K44" s="204"/>
      <c r="L44" s="205"/>
      <c r="M44" s="205"/>
      <c r="N44" s="205"/>
      <c r="O44" s="205"/>
      <c r="P44" s="206"/>
      <c r="Q44" s="163"/>
      <c r="R44" s="124"/>
    </row>
    <row r="45" spans="1:257" ht="28" customHeight="1" x14ac:dyDescent="0.2">
      <c r="A45" s="98"/>
      <c r="B45" s="98"/>
      <c r="C45" s="120"/>
      <c r="D45" s="98"/>
      <c r="E45" s="101"/>
      <c r="F45" s="201"/>
      <c r="G45" s="202"/>
      <c r="H45" s="203"/>
      <c r="I45" s="101"/>
      <c r="J45" s="102"/>
      <c r="K45" s="204"/>
      <c r="L45" s="205"/>
      <c r="M45" s="205"/>
      <c r="N45" s="205"/>
      <c r="O45" s="205"/>
      <c r="P45" s="206"/>
      <c r="Q45" s="163"/>
      <c r="R45" s="124"/>
    </row>
    <row r="46" spans="1:257" ht="28" customHeight="1" x14ac:dyDescent="0.2">
      <c r="A46" s="98"/>
      <c r="B46" s="98"/>
      <c r="C46" s="120"/>
      <c r="D46" s="98"/>
      <c r="E46" s="101"/>
      <c r="F46" s="201"/>
      <c r="G46" s="202"/>
      <c r="H46" s="203"/>
      <c r="I46" s="101"/>
      <c r="J46" s="103"/>
      <c r="K46" s="204"/>
      <c r="L46" s="205"/>
      <c r="M46" s="205"/>
      <c r="N46" s="205"/>
      <c r="O46" s="205"/>
      <c r="P46" s="206"/>
      <c r="Q46" s="163"/>
      <c r="R46" s="101"/>
    </row>
    <row r="47" spans="1:257" ht="28" customHeight="1" x14ac:dyDescent="0.2">
      <c r="A47" s="98"/>
      <c r="B47" s="98"/>
      <c r="C47" s="120"/>
      <c r="D47" s="98"/>
      <c r="E47" s="101"/>
      <c r="F47" s="201"/>
      <c r="G47" s="202"/>
      <c r="H47" s="203"/>
      <c r="I47" s="101"/>
      <c r="J47" s="103"/>
      <c r="K47" s="204"/>
      <c r="L47" s="205"/>
      <c r="M47" s="205"/>
      <c r="N47" s="205"/>
      <c r="O47" s="205"/>
      <c r="P47" s="206"/>
      <c r="Q47" s="163"/>
      <c r="R47" s="101"/>
    </row>
    <row r="48" spans="1:257" ht="28" customHeight="1" x14ac:dyDescent="0.2">
      <c r="A48" s="98"/>
      <c r="B48" s="98"/>
      <c r="C48" s="120"/>
      <c r="D48" s="98"/>
      <c r="E48" s="101"/>
      <c r="F48" s="201"/>
      <c r="G48" s="202"/>
      <c r="H48" s="203"/>
      <c r="I48" s="101"/>
      <c r="J48" s="103"/>
      <c r="K48" s="204"/>
      <c r="L48" s="205"/>
      <c r="M48" s="205"/>
      <c r="N48" s="205"/>
      <c r="O48" s="205"/>
      <c r="P48" s="206"/>
      <c r="Q48" s="163"/>
      <c r="R48" s="101"/>
    </row>
    <row r="49" spans="1:18" ht="28" customHeight="1" x14ac:dyDescent="0.2">
      <c r="A49" s="98"/>
      <c r="B49" s="98"/>
      <c r="C49" s="120"/>
      <c r="D49" s="98"/>
      <c r="E49" s="101"/>
      <c r="F49" s="201"/>
      <c r="G49" s="202"/>
      <c r="H49" s="203"/>
      <c r="I49" s="101"/>
      <c r="J49" s="103"/>
      <c r="K49" s="204"/>
      <c r="L49" s="205"/>
      <c r="M49" s="205"/>
      <c r="N49" s="205"/>
      <c r="O49" s="205"/>
      <c r="P49" s="206"/>
      <c r="Q49" s="163"/>
      <c r="R49" s="101"/>
    </row>
    <row r="50" spans="1:18" ht="28" customHeight="1" x14ac:dyDescent="0.2">
      <c r="A50" s="98"/>
      <c r="B50" s="98"/>
      <c r="C50" s="120"/>
      <c r="D50" s="98"/>
      <c r="E50" s="101"/>
      <c r="F50" s="201"/>
      <c r="G50" s="202"/>
      <c r="H50" s="203"/>
      <c r="I50" s="101"/>
      <c r="J50" s="102"/>
      <c r="K50" s="204"/>
      <c r="L50" s="205"/>
      <c r="M50" s="205"/>
      <c r="N50" s="205"/>
      <c r="O50" s="205"/>
      <c r="P50" s="206"/>
      <c r="Q50" s="163"/>
      <c r="R50" s="101"/>
    </row>
    <row r="51" spans="1:18" ht="28" customHeight="1" x14ac:dyDescent="0.2">
      <c r="A51" s="98"/>
      <c r="B51" s="98"/>
      <c r="C51" s="120"/>
      <c r="D51" s="98"/>
      <c r="E51" s="100"/>
      <c r="F51" s="243"/>
      <c r="G51" s="244"/>
      <c r="H51" s="245"/>
      <c r="I51" s="101"/>
      <c r="J51" s="102"/>
      <c r="K51" s="204"/>
      <c r="L51" s="205"/>
      <c r="M51" s="205"/>
      <c r="N51" s="205"/>
      <c r="O51" s="205"/>
      <c r="P51" s="206"/>
      <c r="Q51" s="163"/>
      <c r="R51" s="101"/>
    </row>
    <row r="52" spans="1:18" ht="28" customHeight="1" x14ac:dyDescent="0.2">
      <c r="A52" s="98"/>
      <c r="B52" s="98"/>
      <c r="C52" s="120"/>
      <c r="D52" s="98"/>
      <c r="E52" s="100"/>
      <c r="F52" s="243"/>
      <c r="G52" s="244"/>
      <c r="H52" s="245"/>
      <c r="I52" s="101"/>
      <c r="J52" s="102"/>
      <c r="K52" s="204"/>
      <c r="L52" s="205"/>
      <c r="M52" s="205"/>
      <c r="N52" s="205"/>
      <c r="O52" s="205"/>
      <c r="P52" s="206"/>
      <c r="Q52" s="163"/>
      <c r="R52" s="101"/>
    </row>
    <row r="53" spans="1:18" ht="28" customHeight="1" x14ac:dyDescent="0.2">
      <c r="A53" s="98"/>
      <c r="B53" s="98"/>
      <c r="C53" s="120"/>
      <c r="D53" s="98"/>
      <c r="E53" s="100"/>
      <c r="F53" s="243"/>
      <c r="G53" s="244"/>
      <c r="H53" s="245"/>
      <c r="I53" s="101"/>
      <c r="J53" s="102"/>
      <c r="K53" s="204"/>
      <c r="L53" s="205"/>
      <c r="M53" s="205"/>
      <c r="N53" s="205"/>
      <c r="O53" s="205"/>
      <c r="P53" s="206"/>
      <c r="Q53" s="163"/>
      <c r="R53" s="101"/>
    </row>
    <row r="54" spans="1:18" ht="28" customHeight="1" x14ac:dyDescent="0.2">
      <c r="A54" s="98"/>
      <c r="B54" s="98"/>
      <c r="C54" s="120"/>
      <c r="D54" s="98"/>
      <c r="E54" s="100"/>
      <c r="F54" s="246"/>
      <c r="G54" s="247"/>
      <c r="H54" s="248"/>
      <c r="I54" s="101"/>
      <c r="J54" s="103"/>
      <c r="K54" s="204"/>
      <c r="L54" s="205"/>
      <c r="M54" s="205"/>
      <c r="N54" s="205"/>
      <c r="O54" s="205"/>
      <c r="P54" s="206"/>
      <c r="Q54" s="163"/>
      <c r="R54" s="101"/>
    </row>
    <row r="55" spans="1:18" ht="28" customHeight="1" x14ac:dyDescent="0.2">
      <c r="A55" s="98"/>
      <c r="B55" s="98"/>
      <c r="C55" s="120"/>
      <c r="D55" s="98"/>
      <c r="E55" s="100"/>
      <c r="F55" s="246"/>
      <c r="G55" s="247"/>
      <c r="H55" s="248"/>
      <c r="I55" s="101"/>
      <c r="J55" s="103"/>
      <c r="K55" s="204"/>
      <c r="L55" s="205"/>
      <c r="M55" s="205"/>
      <c r="N55" s="205"/>
      <c r="O55" s="205"/>
      <c r="P55" s="206"/>
      <c r="Q55" s="163"/>
      <c r="R55" s="101"/>
    </row>
    <row r="56" spans="1:18" ht="28" customHeight="1" x14ac:dyDescent="0.2">
      <c r="A56" s="98"/>
      <c r="B56" s="98"/>
      <c r="C56" s="120"/>
      <c r="D56" s="98"/>
      <c r="E56" s="100"/>
      <c r="F56" s="246"/>
      <c r="G56" s="247"/>
      <c r="H56" s="248"/>
      <c r="I56" s="101"/>
      <c r="J56" s="103"/>
      <c r="K56" s="204"/>
      <c r="L56" s="205"/>
      <c r="M56" s="205"/>
      <c r="N56" s="205"/>
      <c r="O56" s="205"/>
      <c r="P56" s="206"/>
      <c r="Q56" s="163"/>
      <c r="R56" s="101"/>
    </row>
    <row r="57" spans="1:18" ht="28" customHeight="1" x14ac:dyDescent="0.2">
      <c r="A57" s="98"/>
      <c r="B57" s="98"/>
      <c r="C57" s="99"/>
      <c r="D57" s="98"/>
      <c r="E57" s="100"/>
      <c r="F57" s="246"/>
      <c r="G57" s="247"/>
      <c r="H57" s="248"/>
      <c r="I57" s="101"/>
      <c r="J57" s="102"/>
      <c r="K57" s="204"/>
      <c r="L57" s="205"/>
      <c r="M57" s="205"/>
      <c r="N57" s="205"/>
      <c r="O57" s="205"/>
      <c r="P57" s="206"/>
      <c r="Q57" s="163"/>
      <c r="R57" s="101"/>
    </row>
    <row r="58" spans="1:18" ht="28" customHeight="1" x14ac:dyDescent="0.2">
      <c r="A58" s="98"/>
      <c r="B58" s="98"/>
      <c r="C58" s="99"/>
      <c r="D58" s="98"/>
      <c r="E58" s="100"/>
      <c r="F58" s="246"/>
      <c r="G58" s="247"/>
      <c r="H58" s="248"/>
      <c r="I58" s="101"/>
      <c r="J58" s="102"/>
      <c r="K58" s="204"/>
      <c r="L58" s="205"/>
      <c r="M58" s="205"/>
      <c r="N58" s="205"/>
      <c r="O58" s="205"/>
      <c r="P58" s="206"/>
      <c r="Q58" s="163"/>
      <c r="R58" s="101"/>
    </row>
    <row r="59" spans="1:18" ht="28" customHeight="1" x14ac:dyDescent="0.2">
      <c r="A59" s="98"/>
      <c r="B59" s="98"/>
      <c r="C59" s="99"/>
      <c r="D59" s="98"/>
      <c r="E59" s="100"/>
      <c r="F59" s="246"/>
      <c r="G59" s="247"/>
      <c r="H59" s="248"/>
      <c r="I59" s="101"/>
      <c r="J59" s="102"/>
      <c r="K59" s="204"/>
      <c r="L59" s="205"/>
      <c r="M59" s="205"/>
      <c r="N59" s="205"/>
      <c r="O59" s="205"/>
      <c r="P59" s="206"/>
      <c r="Q59" s="163"/>
      <c r="R59" s="101"/>
    </row>
    <row r="60" spans="1:18" ht="28" customHeight="1" x14ac:dyDescent="0.2">
      <c r="A60" s="98"/>
      <c r="B60" s="98"/>
      <c r="C60" s="99"/>
      <c r="D60" s="98"/>
      <c r="E60" s="100"/>
      <c r="F60" s="246"/>
      <c r="G60" s="247"/>
      <c r="H60" s="248"/>
      <c r="I60" s="101"/>
      <c r="J60" s="102"/>
      <c r="K60" s="204"/>
      <c r="L60" s="205"/>
      <c r="M60" s="205"/>
      <c r="N60" s="205"/>
      <c r="O60" s="205"/>
      <c r="P60" s="206"/>
      <c r="Q60" s="163"/>
      <c r="R60" s="101"/>
    </row>
    <row r="61" spans="1:18" ht="28" customHeight="1" x14ac:dyDescent="0.2">
      <c r="A61" s="98"/>
      <c r="B61" s="98"/>
      <c r="C61" s="99"/>
      <c r="D61" s="98"/>
      <c r="E61" s="100"/>
      <c r="F61" s="246"/>
      <c r="G61" s="247"/>
      <c r="H61" s="248"/>
      <c r="I61" s="101"/>
      <c r="J61" s="102"/>
      <c r="K61" s="204"/>
      <c r="L61" s="205"/>
      <c r="M61" s="205"/>
      <c r="N61" s="205"/>
      <c r="O61" s="205"/>
      <c r="P61" s="206"/>
      <c r="Q61" s="163"/>
      <c r="R61" s="101"/>
    </row>
    <row r="62" spans="1:18" ht="28" customHeight="1" x14ac:dyDescent="0.2">
      <c r="A62" s="98"/>
      <c r="B62" s="98"/>
      <c r="C62" s="99"/>
      <c r="D62" s="98"/>
      <c r="E62" s="100"/>
      <c r="F62" s="246"/>
      <c r="G62" s="247"/>
      <c r="H62" s="248"/>
      <c r="I62" s="101"/>
      <c r="J62" s="102"/>
      <c r="K62" s="204"/>
      <c r="L62" s="205"/>
      <c r="M62" s="205"/>
      <c r="N62" s="205"/>
      <c r="O62" s="205"/>
      <c r="P62" s="206"/>
      <c r="Q62" s="163"/>
      <c r="R62" s="101"/>
    </row>
    <row r="63" spans="1:18" ht="28" customHeight="1" x14ac:dyDescent="0.2">
      <c r="A63" s="98"/>
      <c r="B63" s="98"/>
      <c r="C63" s="99"/>
      <c r="D63" s="98"/>
      <c r="E63" s="100"/>
      <c r="F63" s="246"/>
      <c r="G63" s="247"/>
      <c r="H63" s="248"/>
      <c r="I63" s="101"/>
      <c r="J63" s="102"/>
      <c r="K63" s="204"/>
      <c r="L63" s="205"/>
      <c r="M63" s="205"/>
      <c r="N63" s="205"/>
      <c r="O63" s="205"/>
      <c r="P63" s="206"/>
      <c r="Q63" s="163"/>
      <c r="R63" s="101"/>
    </row>
    <row r="64" spans="1:18" ht="28" customHeight="1" x14ac:dyDescent="0.2">
      <c r="A64" s="98"/>
      <c r="B64" s="98"/>
      <c r="C64" s="99"/>
      <c r="D64" s="98"/>
      <c r="E64" s="100"/>
      <c r="F64" s="246"/>
      <c r="G64" s="247"/>
      <c r="H64" s="248"/>
      <c r="I64" s="101"/>
      <c r="J64" s="102"/>
      <c r="K64" s="204"/>
      <c r="L64" s="205"/>
      <c r="M64" s="205"/>
      <c r="N64" s="205"/>
      <c r="O64" s="205"/>
      <c r="P64" s="206"/>
      <c r="Q64" s="163"/>
      <c r="R64" s="101"/>
    </row>
    <row r="65" spans="1:18" ht="28" customHeight="1" x14ac:dyDescent="0.2">
      <c r="A65" s="98"/>
      <c r="B65" s="98"/>
      <c r="C65" s="99"/>
      <c r="D65" s="98"/>
      <c r="E65" s="100"/>
      <c r="F65" s="246"/>
      <c r="G65" s="247"/>
      <c r="H65" s="248"/>
      <c r="I65" s="101"/>
      <c r="J65" s="102"/>
      <c r="K65" s="204"/>
      <c r="L65" s="205"/>
      <c r="M65" s="205"/>
      <c r="N65" s="205"/>
      <c r="O65" s="205"/>
      <c r="P65" s="206"/>
      <c r="Q65" s="163"/>
      <c r="R65" s="101"/>
    </row>
    <row r="66" spans="1:18" ht="28" customHeight="1" x14ac:dyDescent="0.2">
      <c r="A66" s="98"/>
      <c r="B66" s="98"/>
      <c r="C66" s="99"/>
      <c r="D66" s="98"/>
      <c r="E66" s="100"/>
      <c r="F66" s="246"/>
      <c r="G66" s="247"/>
      <c r="H66" s="248"/>
      <c r="I66" s="101"/>
      <c r="J66" s="102"/>
      <c r="K66" s="204"/>
      <c r="L66" s="205"/>
      <c r="M66" s="205"/>
      <c r="N66" s="205"/>
      <c r="O66" s="205"/>
      <c r="P66" s="206"/>
      <c r="Q66" s="163"/>
      <c r="R66" s="101"/>
    </row>
    <row r="67" spans="1:18" ht="28" customHeight="1" x14ac:dyDescent="0.2">
      <c r="A67" s="98"/>
      <c r="B67" s="98"/>
      <c r="C67" s="99"/>
      <c r="D67" s="98"/>
      <c r="E67" s="100"/>
      <c r="F67" s="246"/>
      <c r="G67" s="247"/>
      <c r="H67" s="248"/>
      <c r="I67" s="101"/>
      <c r="J67" s="103"/>
      <c r="K67" s="204"/>
      <c r="L67" s="205"/>
      <c r="M67" s="205"/>
      <c r="N67" s="205"/>
      <c r="O67" s="205"/>
      <c r="P67" s="206"/>
      <c r="Q67" s="163"/>
      <c r="R67" s="101"/>
    </row>
    <row r="68" spans="1:18" ht="28" customHeight="1" x14ac:dyDescent="0.2">
      <c r="A68" s="98"/>
      <c r="B68" s="98"/>
      <c r="C68" s="99"/>
      <c r="D68" s="98"/>
      <c r="E68" s="100"/>
      <c r="F68" s="246"/>
      <c r="G68" s="247"/>
      <c r="H68" s="248"/>
      <c r="I68" s="101"/>
      <c r="J68" s="103"/>
      <c r="K68" s="204"/>
      <c r="L68" s="205"/>
      <c r="M68" s="205"/>
      <c r="N68" s="205"/>
      <c r="O68" s="205"/>
      <c r="P68" s="206"/>
      <c r="Q68" s="163"/>
      <c r="R68" s="101"/>
    </row>
    <row r="69" spans="1:18" ht="28" customHeight="1" x14ac:dyDescent="0.2">
      <c r="A69" s="98"/>
      <c r="B69" s="98"/>
      <c r="C69" s="99"/>
      <c r="D69" s="98"/>
      <c r="E69" s="100"/>
      <c r="F69" s="246"/>
      <c r="G69" s="247"/>
      <c r="H69" s="248"/>
      <c r="I69" s="101"/>
      <c r="J69" s="103"/>
      <c r="K69" s="204"/>
      <c r="L69" s="205"/>
      <c r="M69" s="205"/>
      <c r="N69" s="205"/>
      <c r="O69" s="205"/>
      <c r="P69" s="206"/>
      <c r="Q69" s="163"/>
      <c r="R69" s="101"/>
    </row>
    <row r="70" spans="1:18" ht="28" customHeight="1" x14ac:dyDescent="0.2">
      <c r="A70" s="98"/>
      <c r="B70" s="98"/>
      <c r="C70" s="99"/>
      <c r="D70" s="98"/>
      <c r="E70" s="100"/>
      <c r="F70" s="246"/>
      <c r="G70" s="247"/>
      <c r="H70" s="248"/>
      <c r="I70" s="101"/>
      <c r="J70" s="102"/>
      <c r="K70" s="204"/>
      <c r="L70" s="205"/>
      <c r="M70" s="205"/>
      <c r="N70" s="205"/>
      <c r="O70" s="205"/>
      <c r="P70" s="206"/>
      <c r="Q70" s="163"/>
      <c r="R70" s="101"/>
    </row>
    <row r="71" spans="1:18" ht="28" customHeight="1" x14ac:dyDescent="0.2">
      <c r="A71" s="98"/>
      <c r="B71" s="98"/>
      <c r="C71" s="99"/>
      <c r="D71" s="98"/>
      <c r="E71" s="100"/>
      <c r="F71" s="246"/>
      <c r="G71" s="247"/>
      <c r="H71" s="248"/>
      <c r="I71" s="101"/>
      <c r="J71" s="103"/>
      <c r="K71" s="204"/>
      <c r="L71" s="205"/>
      <c r="M71" s="205"/>
      <c r="N71" s="205"/>
      <c r="O71" s="205"/>
      <c r="P71" s="206"/>
      <c r="Q71" s="163"/>
      <c r="R71" s="101"/>
    </row>
    <row r="72" spans="1:18" ht="28" customHeight="1" x14ac:dyDescent="0.2">
      <c r="A72" s="98"/>
      <c r="B72" s="98"/>
      <c r="C72" s="99"/>
      <c r="D72" s="98"/>
      <c r="E72" s="100"/>
      <c r="F72" s="246"/>
      <c r="G72" s="247"/>
      <c r="H72" s="248"/>
      <c r="I72" s="101"/>
      <c r="J72" s="102"/>
      <c r="K72" s="204"/>
      <c r="L72" s="205"/>
      <c r="M72" s="205"/>
      <c r="N72" s="205"/>
      <c r="O72" s="205"/>
      <c r="P72" s="206"/>
      <c r="Q72" s="163"/>
      <c r="R72" s="101"/>
    </row>
    <row r="73" spans="1:18" ht="28" customHeight="1" x14ac:dyDescent="0.2">
      <c r="A73" s="98"/>
      <c r="B73" s="98"/>
      <c r="C73" s="99"/>
      <c r="D73" s="98"/>
      <c r="E73" s="100"/>
      <c r="F73" s="246"/>
      <c r="G73" s="247"/>
      <c r="H73" s="248"/>
      <c r="I73" s="101"/>
      <c r="J73" s="103"/>
      <c r="K73" s="204"/>
      <c r="L73" s="205"/>
      <c r="M73" s="205"/>
      <c r="N73" s="205"/>
      <c r="O73" s="205"/>
      <c r="P73" s="206"/>
      <c r="Q73" s="163"/>
      <c r="R73" s="101"/>
    </row>
    <row r="74" spans="1:18" ht="28" customHeight="1" x14ac:dyDescent="0.2">
      <c r="A74" s="98"/>
      <c r="B74" s="98"/>
      <c r="C74" s="99"/>
      <c r="D74" s="98"/>
      <c r="E74" s="100"/>
      <c r="F74" s="246"/>
      <c r="G74" s="247"/>
      <c r="H74" s="248"/>
      <c r="I74" s="101"/>
      <c r="J74" s="103"/>
      <c r="K74" s="204"/>
      <c r="L74" s="205"/>
      <c r="M74" s="205"/>
      <c r="N74" s="205"/>
      <c r="O74" s="205"/>
      <c r="P74" s="206"/>
      <c r="Q74" s="163"/>
      <c r="R74" s="101"/>
    </row>
    <row r="75" spans="1:18" ht="28" customHeight="1" x14ac:dyDescent="0.2">
      <c r="A75" s="98"/>
      <c r="B75" s="98"/>
      <c r="C75" s="99"/>
      <c r="D75" s="98"/>
      <c r="E75" s="100"/>
      <c r="F75" s="246"/>
      <c r="G75" s="247"/>
      <c r="H75" s="248"/>
      <c r="I75" s="101"/>
      <c r="J75" s="102"/>
      <c r="K75" s="204"/>
      <c r="L75" s="205"/>
      <c r="M75" s="205"/>
      <c r="N75" s="205"/>
      <c r="O75" s="205"/>
      <c r="P75" s="206"/>
      <c r="Q75" s="163"/>
      <c r="R75" s="101"/>
    </row>
    <row r="76" spans="1:18" ht="28" customHeight="1" x14ac:dyDescent="0.2">
      <c r="A76" s="98"/>
      <c r="B76" s="98"/>
      <c r="C76" s="99"/>
      <c r="D76" s="98"/>
      <c r="E76" s="100"/>
      <c r="F76" s="246"/>
      <c r="G76" s="247"/>
      <c r="H76" s="248"/>
      <c r="I76" s="101"/>
      <c r="J76" s="103"/>
      <c r="K76" s="204"/>
      <c r="L76" s="205"/>
      <c r="M76" s="205"/>
      <c r="N76" s="205"/>
      <c r="O76" s="205"/>
      <c r="P76" s="206"/>
      <c r="Q76" s="163"/>
      <c r="R76" s="101"/>
    </row>
    <row r="77" spans="1:18" ht="28" customHeight="1" x14ac:dyDescent="0.2">
      <c r="A77" s="98"/>
      <c r="B77" s="98"/>
      <c r="C77" s="99"/>
      <c r="D77" s="98"/>
      <c r="E77" s="100"/>
      <c r="F77" s="246"/>
      <c r="G77" s="247"/>
      <c r="H77" s="248"/>
      <c r="I77" s="101"/>
      <c r="J77" s="103"/>
      <c r="K77" s="204"/>
      <c r="L77" s="205"/>
      <c r="M77" s="205"/>
      <c r="N77" s="205"/>
      <c r="O77" s="205"/>
      <c r="P77" s="206"/>
      <c r="Q77" s="163"/>
      <c r="R77" s="101"/>
    </row>
    <row r="78" spans="1:18" ht="28" customHeight="1" x14ac:dyDescent="0.2">
      <c r="A78" s="98"/>
      <c r="B78" s="98"/>
      <c r="C78" s="99"/>
      <c r="D78" s="98"/>
      <c r="E78" s="100"/>
      <c r="F78" s="246"/>
      <c r="G78" s="247"/>
      <c r="H78" s="248"/>
      <c r="I78" s="101"/>
      <c r="J78" s="102"/>
      <c r="K78" s="204"/>
      <c r="L78" s="205"/>
      <c r="M78" s="205"/>
      <c r="N78" s="205"/>
      <c r="O78" s="205"/>
      <c r="P78" s="206"/>
      <c r="Q78" s="163"/>
      <c r="R78" s="101"/>
    </row>
    <row r="79" spans="1:18" ht="28" customHeight="1" x14ac:dyDescent="0.2">
      <c r="A79" s="98"/>
      <c r="B79" s="98"/>
      <c r="C79" s="99"/>
      <c r="D79" s="98"/>
      <c r="E79" s="100"/>
      <c r="F79" s="246"/>
      <c r="G79" s="247"/>
      <c r="H79" s="248"/>
      <c r="I79" s="101"/>
      <c r="J79" s="103"/>
      <c r="K79" s="204"/>
      <c r="L79" s="205"/>
      <c r="M79" s="205"/>
      <c r="N79" s="205"/>
      <c r="O79" s="205"/>
      <c r="P79" s="206"/>
      <c r="Q79" s="163"/>
      <c r="R79" s="101"/>
    </row>
    <row r="80" spans="1:18" ht="28" customHeight="1" x14ac:dyDescent="0.2">
      <c r="A80" s="98"/>
      <c r="B80" s="98"/>
      <c r="C80" s="99"/>
      <c r="D80" s="98"/>
      <c r="E80" s="100"/>
      <c r="F80" s="246"/>
      <c r="G80" s="247"/>
      <c r="H80" s="248"/>
      <c r="I80" s="101"/>
      <c r="J80" s="103"/>
      <c r="K80" s="204"/>
      <c r="L80" s="205"/>
      <c r="M80" s="205"/>
      <c r="N80" s="205"/>
      <c r="O80" s="205"/>
      <c r="P80" s="206"/>
      <c r="Q80" s="163"/>
      <c r="R80" s="101"/>
    </row>
    <row r="81" spans="1:18" ht="28" customHeight="1" x14ac:dyDescent="0.2">
      <c r="A81" s="98"/>
      <c r="B81" s="98"/>
      <c r="C81" s="99"/>
      <c r="D81" s="98"/>
      <c r="E81" s="100"/>
      <c r="F81" s="246"/>
      <c r="G81" s="247"/>
      <c r="H81" s="248"/>
      <c r="I81" s="101"/>
      <c r="J81" s="102"/>
      <c r="K81" s="204"/>
      <c r="L81" s="205"/>
      <c r="M81" s="205"/>
      <c r="N81" s="205"/>
      <c r="O81" s="205"/>
      <c r="P81" s="206"/>
      <c r="Q81" s="163"/>
      <c r="R81" s="101"/>
    </row>
    <row r="82" spans="1:18" ht="28" customHeight="1" x14ac:dyDescent="0.2">
      <c r="A82" s="98"/>
      <c r="B82" s="98"/>
      <c r="C82" s="99"/>
      <c r="D82" s="98"/>
      <c r="E82" s="100"/>
      <c r="F82" s="246"/>
      <c r="G82" s="247"/>
      <c r="H82" s="248"/>
      <c r="I82" s="101"/>
      <c r="J82" s="103"/>
      <c r="K82" s="204"/>
      <c r="L82" s="205"/>
      <c r="M82" s="205"/>
      <c r="N82" s="205"/>
      <c r="O82" s="205"/>
      <c r="P82" s="206"/>
      <c r="Q82" s="163"/>
      <c r="R82" s="101"/>
    </row>
    <row r="83" spans="1:18" ht="28" customHeight="1" x14ac:dyDescent="0.2">
      <c r="A83" s="98"/>
      <c r="B83" s="98"/>
      <c r="C83" s="99"/>
      <c r="D83" s="98"/>
      <c r="E83" s="100"/>
      <c r="F83" s="246"/>
      <c r="G83" s="247"/>
      <c r="H83" s="248"/>
      <c r="I83" s="101"/>
      <c r="J83" s="103"/>
      <c r="K83" s="204"/>
      <c r="L83" s="205"/>
      <c r="M83" s="205"/>
      <c r="N83" s="205"/>
      <c r="O83" s="205"/>
      <c r="P83" s="206"/>
      <c r="Q83" s="163"/>
      <c r="R83" s="101"/>
    </row>
    <row r="84" spans="1:18" ht="28" customHeight="1" x14ac:dyDescent="0.2">
      <c r="A84" s="98"/>
      <c r="B84" s="98"/>
      <c r="C84" s="99"/>
      <c r="D84" s="98"/>
      <c r="E84" s="100"/>
      <c r="F84" s="246"/>
      <c r="G84" s="247"/>
      <c r="H84" s="248"/>
      <c r="I84" s="101"/>
      <c r="J84" s="103"/>
      <c r="K84" s="204"/>
      <c r="L84" s="205"/>
      <c r="M84" s="205"/>
      <c r="N84" s="205"/>
      <c r="O84" s="205"/>
      <c r="P84" s="206"/>
      <c r="Q84" s="163"/>
      <c r="R84" s="101"/>
    </row>
    <row r="85" spans="1:18" ht="28" customHeight="1" x14ac:dyDescent="0.2">
      <c r="A85" s="98"/>
      <c r="B85" s="98"/>
      <c r="C85" s="99"/>
      <c r="D85" s="98"/>
      <c r="E85" s="100"/>
      <c r="F85" s="246"/>
      <c r="G85" s="247"/>
      <c r="H85" s="248"/>
      <c r="I85" s="101"/>
      <c r="J85" s="102"/>
      <c r="K85" s="204"/>
      <c r="L85" s="205"/>
      <c r="M85" s="205"/>
      <c r="N85" s="205"/>
      <c r="O85" s="205"/>
      <c r="P85" s="206"/>
      <c r="Q85" s="163"/>
      <c r="R85" s="101"/>
    </row>
    <row r="86" spans="1:18" ht="28" customHeight="1" x14ac:dyDescent="0.2">
      <c r="A86" s="98"/>
      <c r="B86" s="98"/>
      <c r="C86" s="99"/>
      <c r="D86" s="98"/>
      <c r="E86" s="100"/>
      <c r="F86" s="246"/>
      <c r="G86" s="247"/>
      <c r="H86" s="248"/>
      <c r="I86" s="101"/>
      <c r="J86" s="103"/>
      <c r="K86" s="204"/>
      <c r="L86" s="205"/>
      <c r="M86" s="205"/>
      <c r="N86" s="205"/>
      <c r="O86" s="205"/>
      <c r="P86" s="206"/>
      <c r="Q86" s="163"/>
      <c r="R86" s="101"/>
    </row>
    <row r="87" spans="1:18" ht="28" customHeight="1" x14ac:dyDescent="0.2">
      <c r="A87" s="98"/>
      <c r="B87" s="98"/>
      <c r="C87" s="99"/>
      <c r="D87" s="98"/>
      <c r="E87" s="100"/>
      <c r="F87" s="246"/>
      <c r="G87" s="247"/>
      <c r="H87" s="248"/>
      <c r="I87" s="101"/>
      <c r="J87" s="103"/>
      <c r="K87" s="204"/>
      <c r="L87" s="205"/>
      <c r="M87" s="205"/>
      <c r="N87" s="205"/>
      <c r="O87" s="205"/>
      <c r="P87" s="206"/>
      <c r="Q87" s="163"/>
      <c r="R87" s="101"/>
    </row>
    <row r="88" spans="1:18" ht="28" customHeight="1" x14ac:dyDescent="0.2">
      <c r="A88" s="98"/>
      <c r="B88" s="98"/>
      <c r="C88" s="99"/>
      <c r="D88" s="98"/>
      <c r="E88" s="100"/>
      <c r="F88" s="246"/>
      <c r="G88" s="247"/>
      <c r="H88" s="248"/>
      <c r="I88" s="101"/>
      <c r="J88" s="103"/>
      <c r="K88" s="204"/>
      <c r="L88" s="205"/>
      <c r="M88" s="205"/>
      <c r="N88" s="205"/>
      <c r="O88" s="205"/>
      <c r="P88" s="206"/>
      <c r="Q88" s="163"/>
      <c r="R88" s="101"/>
    </row>
    <row r="89" spans="1:18" ht="28" customHeight="1" x14ac:dyDescent="0.2">
      <c r="A89" s="98"/>
      <c r="B89" s="98"/>
      <c r="C89" s="99"/>
      <c r="D89" s="98"/>
      <c r="E89" s="100"/>
      <c r="F89" s="246"/>
      <c r="G89" s="247"/>
      <c r="H89" s="248"/>
      <c r="I89" s="101"/>
      <c r="J89" s="103"/>
      <c r="K89" s="204"/>
      <c r="L89" s="205"/>
      <c r="M89" s="205"/>
      <c r="N89" s="205"/>
      <c r="O89" s="205"/>
      <c r="P89" s="206"/>
      <c r="Q89" s="163"/>
      <c r="R89" s="101"/>
    </row>
    <row r="90" spans="1:18" ht="28" customHeight="1" x14ac:dyDescent="0.2">
      <c r="A90" s="98"/>
      <c r="B90" s="98"/>
      <c r="C90" s="99"/>
      <c r="D90" s="98"/>
      <c r="E90" s="100"/>
      <c r="F90" s="246"/>
      <c r="G90" s="247"/>
      <c r="H90" s="248"/>
      <c r="I90" s="101"/>
      <c r="J90" s="102"/>
      <c r="K90" s="204"/>
      <c r="L90" s="205"/>
      <c r="M90" s="205"/>
      <c r="N90" s="205"/>
      <c r="O90" s="205"/>
      <c r="P90" s="206"/>
      <c r="Q90" s="163"/>
      <c r="R90" s="101"/>
    </row>
    <row r="91" spans="1:18" ht="28" customHeight="1" x14ac:dyDescent="0.2">
      <c r="A91" s="98"/>
      <c r="B91" s="98"/>
      <c r="C91" s="99"/>
      <c r="D91" s="98"/>
      <c r="E91" s="100"/>
      <c r="F91" s="246"/>
      <c r="G91" s="247"/>
      <c r="H91" s="248"/>
      <c r="I91" s="101"/>
      <c r="J91" s="102"/>
      <c r="K91" s="204"/>
      <c r="L91" s="205"/>
      <c r="M91" s="205"/>
      <c r="N91" s="205"/>
      <c r="O91" s="205"/>
      <c r="P91" s="206"/>
      <c r="Q91" s="163"/>
      <c r="R91" s="101"/>
    </row>
    <row r="92" spans="1:18" ht="14.25" customHeight="1" x14ac:dyDescent="0.2">
      <c r="A92" s="98"/>
      <c r="B92" s="98"/>
      <c r="C92" s="99"/>
      <c r="D92" s="98"/>
      <c r="E92" s="100"/>
      <c r="F92" s="246"/>
      <c r="G92" s="247"/>
      <c r="H92" s="248"/>
      <c r="I92" s="101"/>
      <c r="J92" s="102"/>
      <c r="K92" s="204"/>
      <c r="L92" s="205"/>
      <c r="M92" s="205"/>
      <c r="N92" s="205"/>
      <c r="O92" s="205"/>
      <c r="P92" s="206"/>
      <c r="Q92" s="163"/>
      <c r="R92" s="101"/>
    </row>
    <row r="93" spans="1:18" ht="14.25" customHeight="1" x14ac:dyDescent="0.2">
      <c r="A93" s="98"/>
      <c r="B93" s="98"/>
      <c r="C93" s="99"/>
      <c r="D93" s="98"/>
      <c r="E93" s="100"/>
      <c r="F93" s="246"/>
      <c r="G93" s="247"/>
      <c r="H93" s="248"/>
      <c r="I93" s="101"/>
      <c r="J93" s="102"/>
      <c r="K93" s="204"/>
      <c r="L93" s="205"/>
      <c r="M93" s="205"/>
      <c r="N93" s="205"/>
      <c r="O93" s="205"/>
      <c r="P93" s="206"/>
      <c r="Q93" s="163"/>
      <c r="R93" s="101"/>
    </row>
    <row r="94" spans="1:18" ht="14.25" customHeight="1" x14ac:dyDescent="0.2">
      <c r="A94" s="98"/>
      <c r="B94" s="98"/>
      <c r="C94" s="99"/>
      <c r="D94" s="98"/>
      <c r="E94" s="100"/>
      <c r="F94" s="246"/>
      <c r="G94" s="247"/>
      <c r="H94" s="248"/>
      <c r="I94" s="101"/>
      <c r="J94" s="103"/>
      <c r="K94" s="204"/>
      <c r="L94" s="205"/>
      <c r="M94" s="205"/>
      <c r="N94" s="205"/>
      <c r="O94" s="205"/>
      <c r="P94" s="206"/>
      <c r="Q94" s="163"/>
      <c r="R94" s="101"/>
    </row>
    <row r="95" spans="1:18" ht="14.25" customHeight="1" x14ac:dyDescent="0.2">
      <c r="A95" s="98"/>
      <c r="B95" s="98"/>
      <c r="C95" s="99"/>
      <c r="D95" s="98"/>
      <c r="E95" s="100"/>
      <c r="F95" s="246"/>
      <c r="G95" s="247"/>
      <c r="H95" s="248"/>
      <c r="I95" s="101"/>
      <c r="J95" s="103"/>
      <c r="K95" s="204"/>
      <c r="L95" s="205"/>
      <c r="M95" s="205"/>
      <c r="N95" s="205"/>
      <c r="O95" s="205"/>
      <c r="P95" s="206"/>
      <c r="Q95" s="163"/>
      <c r="R95" s="101"/>
    </row>
    <row r="96" spans="1:18" ht="14.25" customHeight="1" x14ac:dyDescent="0.2">
      <c r="A96" s="98"/>
      <c r="B96" s="98"/>
      <c r="C96" s="99"/>
      <c r="D96" s="98"/>
      <c r="E96" s="100"/>
      <c r="F96" s="246"/>
      <c r="G96" s="247"/>
      <c r="H96" s="248"/>
      <c r="I96" s="101"/>
      <c r="J96" s="102"/>
      <c r="K96" s="204"/>
      <c r="L96" s="205"/>
      <c r="M96" s="205"/>
      <c r="N96" s="205"/>
      <c r="O96" s="205"/>
      <c r="P96" s="206"/>
      <c r="Q96" s="163"/>
      <c r="R96" s="101"/>
    </row>
    <row r="97" spans="1:19" ht="14.25" customHeight="1" x14ac:dyDescent="0.2">
      <c r="A97" s="98"/>
      <c r="B97" s="98"/>
      <c r="C97" s="99"/>
      <c r="D97" s="98"/>
      <c r="E97" s="100"/>
      <c r="F97" s="246"/>
      <c r="G97" s="247"/>
      <c r="H97" s="248"/>
      <c r="I97" s="101"/>
      <c r="J97" s="103"/>
      <c r="K97" s="204"/>
      <c r="L97" s="205"/>
      <c r="M97" s="205"/>
      <c r="N97" s="205"/>
      <c r="O97" s="205"/>
      <c r="P97" s="206"/>
      <c r="Q97" s="163"/>
      <c r="R97" s="101"/>
    </row>
    <row r="98" spans="1:19" ht="14.25" customHeight="1" x14ac:dyDescent="0.2">
      <c r="A98" s="98"/>
      <c r="B98" s="98"/>
      <c r="C98" s="99"/>
      <c r="D98" s="98"/>
      <c r="E98" s="100"/>
      <c r="F98" s="246"/>
      <c r="G98" s="247"/>
      <c r="H98" s="248"/>
      <c r="I98" s="101"/>
      <c r="J98" s="102"/>
      <c r="K98" s="204"/>
      <c r="L98" s="205"/>
      <c r="M98" s="205"/>
      <c r="N98" s="205"/>
      <c r="O98" s="205"/>
      <c r="P98" s="206"/>
      <c r="Q98" s="163"/>
      <c r="R98" s="101"/>
    </row>
    <row r="99" spans="1:19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9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9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9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9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9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9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9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9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9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9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4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4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4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4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4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4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4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4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4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4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4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4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4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4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4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4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4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4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4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4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4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4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4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4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4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4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4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4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4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4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4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4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4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4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4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4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4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4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4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4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4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4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4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4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4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4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4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4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4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4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4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4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4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4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4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4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4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4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4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4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4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4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4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4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4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4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4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4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4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4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4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4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4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4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4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4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4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4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4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4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4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4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4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4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4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4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4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4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4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4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4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4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4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4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4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4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4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4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4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4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4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4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4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4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4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4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4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4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4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4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4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4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4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4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4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4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4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4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4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4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4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4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4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4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4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4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4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4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4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4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4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4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4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4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4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4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4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4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4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4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4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4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4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4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4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4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4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4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4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4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4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4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4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4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4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4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4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4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4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4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4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4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4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4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4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4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4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4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4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4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4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4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4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4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4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4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4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4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4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4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4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4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4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4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4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4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4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4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4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4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4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4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4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4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4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4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4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4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4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4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4.2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2"/>
    </row>
  </sheetData>
  <mergeCells count="136">
    <mergeCell ref="F98:H98"/>
    <mergeCell ref="K98:P98"/>
    <mergeCell ref="F95:H95"/>
    <mergeCell ref="K95:P95"/>
    <mergeCell ref="F96:H96"/>
    <mergeCell ref="K96:P96"/>
    <mergeCell ref="F97:H97"/>
    <mergeCell ref="K97:P97"/>
    <mergeCell ref="F92:H92"/>
    <mergeCell ref="K92:P92"/>
    <mergeCell ref="F93:H93"/>
    <mergeCell ref="K93:P93"/>
    <mergeCell ref="F94:H94"/>
    <mergeCell ref="K94:P94"/>
    <mergeCell ref="F89:H89"/>
    <mergeCell ref="K89:P89"/>
    <mergeCell ref="F90:H90"/>
    <mergeCell ref="K90:P90"/>
    <mergeCell ref="F91:H91"/>
    <mergeCell ref="K91:P91"/>
    <mergeCell ref="F86:H86"/>
    <mergeCell ref="K86:P86"/>
    <mergeCell ref="F87:H87"/>
    <mergeCell ref="K87:P87"/>
    <mergeCell ref="F88:H88"/>
    <mergeCell ref="K88:P88"/>
    <mergeCell ref="F83:H83"/>
    <mergeCell ref="K83:P83"/>
    <mergeCell ref="F84:H84"/>
    <mergeCell ref="K84:P84"/>
    <mergeCell ref="F85:H85"/>
    <mergeCell ref="K85:P85"/>
    <mergeCell ref="F80:H80"/>
    <mergeCell ref="K80:P80"/>
    <mergeCell ref="F81:H81"/>
    <mergeCell ref="K81:P81"/>
    <mergeCell ref="F82:H82"/>
    <mergeCell ref="K82:P82"/>
    <mergeCell ref="F77:H77"/>
    <mergeCell ref="K77:P77"/>
    <mergeCell ref="F78:H78"/>
    <mergeCell ref="K78:P78"/>
    <mergeCell ref="F79:H79"/>
    <mergeCell ref="K79:P79"/>
    <mergeCell ref="F74:H74"/>
    <mergeCell ref="K74:P74"/>
    <mergeCell ref="F75:H75"/>
    <mergeCell ref="K75:P75"/>
    <mergeCell ref="F76:H76"/>
    <mergeCell ref="K76:P76"/>
    <mergeCell ref="F71:H71"/>
    <mergeCell ref="K71:P71"/>
    <mergeCell ref="F72:H72"/>
    <mergeCell ref="K72:P72"/>
    <mergeCell ref="F73:H73"/>
    <mergeCell ref="K73:P73"/>
    <mergeCell ref="F68:H68"/>
    <mergeCell ref="K68:P68"/>
    <mergeCell ref="F69:H69"/>
    <mergeCell ref="K69:P69"/>
    <mergeCell ref="F70:H70"/>
    <mergeCell ref="K70:P70"/>
    <mergeCell ref="F65:H65"/>
    <mergeCell ref="K65:P65"/>
    <mergeCell ref="F66:H66"/>
    <mergeCell ref="K66:P66"/>
    <mergeCell ref="F67:H67"/>
    <mergeCell ref="K67:P67"/>
    <mergeCell ref="F62:H62"/>
    <mergeCell ref="K62:P62"/>
    <mergeCell ref="F63:H63"/>
    <mergeCell ref="K63:P63"/>
    <mergeCell ref="F64:H64"/>
    <mergeCell ref="K64:P64"/>
    <mergeCell ref="F59:H59"/>
    <mergeCell ref="K59:P59"/>
    <mergeCell ref="F60:H60"/>
    <mergeCell ref="K60:P60"/>
    <mergeCell ref="F61:H61"/>
    <mergeCell ref="K61:P61"/>
    <mergeCell ref="F56:H56"/>
    <mergeCell ref="K56:P56"/>
    <mergeCell ref="F57:H57"/>
    <mergeCell ref="K57:P57"/>
    <mergeCell ref="F58:H58"/>
    <mergeCell ref="K58:P58"/>
    <mergeCell ref="F53:H53"/>
    <mergeCell ref="K53:P53"/>
    <mergeCell ref="F54:H54"/>
    <mergeCell ref="K54:P54"/>
    <mergeCell ref="F55:H55"/>
    <mergeCell ref="K55:P55"/>
    <mergeCell ref="F50:H50"/>
    <mergeCell ref="K50:P50"/>
    <mergeCell ref="F51:H51"/>
    <mergeCell ref="K51:P51"/>
    <mergeCell ref="F52:H52"/>
    <mergeCell ref="K52:P52"/>
    <mergeCell ref="F47:H47"/>
    <mergeCell ref="K47:P47"/>
    <mergeCell ref="F48:H48"/>
    <mergeCell ref="K48:P48"/>
    <mergeCell ref="F49:H49"/>
    <mergeCell ref="K49:P49"/>
    <mergeCell ref="F44:H44"/>
    <mergeCell ref="K44:P44"/>
    <mergeCell ref="F45:H45"/>
    <mergeCell ref="K45:P45"/>
    <mergeCell ref="F46:H46"/>
    <mergeCell ref="K46:P46"/>
    <mergeCell ref="F41:H41"/>
    <mergeCell ref="K41:P41"/>
    <mergeCell ref="F42:H42"/>
    <mergeCell ref="K42:P42"/>
    <mergeCell ref="F43:H43"/>
    <mergeCell ref="K43:P43"/>
    <mergeCell ref="F38:H38"/>
    <mergeCell ref="K38:P38"/>
    <mergeCell ref="F39:H39"/>
    <mergeCell ref="K39:P39"/>
    <mergeCell ref="F40:H40"/>
    <mergeCell ref="K40:P40"/>
    <mergeCell ref="M33:Q33"/>
    <mergeCell ref="F35:H35"/>
    <mergeCell ref="K35:P35"/>
    <mergeCell ref="F36:H36"/>
    <mergeCell ref="K36:P36"/>
    <mergeCell ref="F37:H37"/>
    <mergeCell ref="K37:P37"/>
    <mergeCell ref="G1:K1"/>
    <mergeCell ref="K4:R4"/>
    <mergeCell ref="A11:I11"/>
    <mergeCell ref="K26:R26"/>
    <mergeCell ref="A27:D30"/>
    <mergeCell ref="F27:I30"/>
    <mergeCell ref="K27:R30"/>
  </mergeCells>
  <conditionalFormatting sqref="J2:J3 J32 G32 G13:G14 G22:G24 I22:I24 I13:I14 I16:I20 G16:G20 R15:R23 N6:O14 Q6:R14">
    <cfRule type="cellIs" dxfId="470" priority="21" stopIfTrue="1" operator="lessThan">
      <formula>0</formula>
    </cfRule>
  </conditionalFormatting>
  <conditionalFormatting sqref="P31">
    <cfRule type="cellIs" dxfId="469" priority="20" stopIfTrue="1" operator="lessThan">
      <formula>0</formula>
    </cfRule>
  </conditionalFormatting>
  <conditionalFormatting sqref="K31">
    <cfRule type="cellIs" dxfId="468" priority="19" stopIfTrue="1" operator="lessThan">
      <formula>0</formula>
    </cfRule>
  </conditionalFormatting>
  <conditionalFormatting sqref="H22:H24 H13:H20">
    <cfRule type="cellIs" dxfId="467" priority="18" stopIfTrue="1" operator="lessThan">
      <formula>0</formula>
    </cfRule>
  </conditionalFormatting>
  <conditionalFormatting sqref="I34">
    <cfRule type="cellIs" dxfId="466" priority="17" stopIfTrue="1" operator="lessThan">
      <formula>0</formula>
    </cfRule>
  </conditionalFormatting>
  <conditionalFormatting sqref="G15 I15">
    <cfRule type="cellIs" dxfId="465" priority="16" stopIfTrue="1" operator="lessThan">
      <formula>0</formula>
    </cfRule>
  </conditionalFormatting>
  <conditionalFormatting sqref="N15:O15 Q15:R15 N16:N23 Q16:Q23">
    <cfRule type="cellIs" dxfId="464" priority="15" stopIfTrue="1" operator="lessThan">
      <formula>0</formula>
    </cfRule>
  </conditionalFormatting>
  <conditionalFormatting sqref="Q15:R15">
    <cfRule type="cellIs" dxfId="463" priority="14" stopIfTrue="1" operator="lessThan">
      <formula>0</formula>
    </cfRule>
  </conditionalFormatting>
  <conditionalFormatting sqref="O15:O23">
    <cfRule type="cellIs" dxfId="462" priority="13" stopIfTrue="1" operator="lessThan">
      <formula>0</formula>
    </cfRule>
  </conditionalFormatting>
  <conditionalFormatting sqref="J35 J38 J50:J52 J40:J42 J45:J46 J54 J57:J98">
    <cfRule type="cellIs" dxfId="461" priority="12" stopIfTrue="1" operator="lessThan">
      <formula>0</formula>
    </cfRule>
  </conditionalFormatting>
  <conditionalFormatting sqref="J36">
    <cfRule type="cellIs" dxfId="460" priority="11" stopIfTrue="1" operator="lessThan">
      <formula>0</formula>
    </cfRule>
  </conditionalFormatting>
  <conditionalFormatting sqref="J37">
    <cfRule type="cellIs" dxfId="459" priority="10" stopIfTrue="1" operator="lessThan">
      <formula>0</formula>
    </cfRule>
  </conditionalFormatting>
  <conditionalFormatting sqref="J49">
    <cfRule type="cellIs" dxfId="458" priority="9" stopIfTrue="1" operator="lessThan">
      <formula>0</formula>
    </cfRule>
  </conditionalFormatting>
  <conditionalFormatting sqref="J39">
    <cfRule type="cellIs" dxfId="457" priority="8" stopIfTrue="1" operator="lessThan">
      <formula>0</formula>
    </cfRule>
  </conditionalFormatting>
  <conditionalFormatting sqref="J43">
    <cfRule type="cellIs" dxfId="456" priority="7" stopIfTrue="1" operator="lessThan">
      <formula>0</formula>
    </cfRule>
  </conditionalFormatting>
  <conditionalFormatting sqref="J44">
    <cfRule type="cellIs" dxfId="455" priority="6" stopIfTrue="1" operator="lessThan">
      <formula>0</formula>
    </cfRule>
  </conditionalFormatting>
  <conditionalFormatting sqref="J47">
    <cfRule type="cellIs" dxfId="454" priority="5" stopIfTrue="1" operator="lessThan">
      <formula>0</formula>
    </cfRule>
  </conditionalFormatting>
  <conditionalFormatting sqref="J48">
    <cfRule type="cellIs" dxfId="453" priority="4" stopIfTrue="1" operator="lessThan">
      <formula>0</formula>
    </cfRule>
  </conditionalFormatting>
  <conditionalFormatting sqref="J53">
    <cfRule type="cellIs" dxfId="452" priority="3" stopIfTrue="1" operator="lessThan">
      <formula>0</formula>
    </cfRule>
  </conditionalFormatting>
  <conditionalFormatting sqref="J55">
    <cfRule type="cellIs" dxfId="451" priority="2" stopIfTrue="1" operator="lessThan">
      <formula>0</formula>
    </cfRule>
  </conditionalFormatting>
  <conditionalFormatting sqref="J56">
    <cfRule type="cellIs" dxfId="450" priority="1" stopIfTrue="1" operator="lessThan">
      <formula>0</formula>
    </cfRule>
  </conditionalFormatting>
  <printOptions horizontalCentered="1"/>
  <pageMargins left="0.25" right="0.25" top="1" bottom="0.75" header="0.04" footer="0.25"/>
  <pageSetup scale="73" fitToHeight="9" orientation="landscape"/>
  <headerFooter>
    <oddHeader>&amp;L&amp;"Geneva,Regular"&amp;9&amp;K000000</oddHeader>
    <oddFooter>&amp;C&amp;"Avenir Book,Regular"&amp;12&amp;K000000Page &amp;P of &amp;N</oddFooter>
  </headerFooter>
  <rowBreaks count="1" manualBreakCount="1">
    <brk id="3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62</vt:i4>
      </vt:variant>
    </vt:vector>
  </HeadingPairs>
  <TitlesOfParts>
    <vt:vector size="93" baseType="lpstr">
      <vt:lpstr>SHOOT WK31</vt:lpstr>
      <vt:lpstr>SHOOT WK30</vt:lpstr>
      <vt:lpstr>SHOOT WK29</vt:lpstr>
      <vt:lpstr>SHOOT WK28</vt:lpstr>
      <vt:lpstr>SHOOT WK27</vt:lpstr>
      <vt:lpstr>SHOOT WK26</vt:lpstr>
      <vt:lpstr>SHOOT WK25</vt:lpstr>
      <vt:lpstr>SHOOT WK24</vt:lpstr>
      <vt:lpstr>SHOOT WK23</vt:lpstr>
      <vt:lpstr>SHOOT WK22</vt:lpstr>
      <vt:lpstr>SHOOT WK21</vt:lpstr>
      <vt:lpstr>SHOOT WK20</vt:lpstr>
      <vt:lpstr>SHOOT WK19</vt:lpstr>
      <vt:lpstr>SHOOT WK18</vt:lpstr>
      <vt:lpstr>SHOOT WK17</vt:lpstr>
      <vt:lpstr>SHOOT WK16</vt:lpstr>
      <vt:lpstr>SHOOT WK15</vt:lpstr>
      <vt:lpstr>SHOOT WK14</vt:lpstr>
      <vt:lpstr>SHOOT WK13</vt:lpstr>
      <vt:lpstr>SHOOT WK12</vt:lpstr>
      <vt:lpstr>SHOOT WK11</vt:lpstr>
      <vt:lpstr>SHOOT WK10</vt:lpstr>
      <vt:lpstr>SHOOT WK9</vt:lpstr>
      <vt:lpstr>SHOOT WK8</vt:lpstr>
      <vt:lpstr>SHOOT WK7</vt:lpstr>
      <vt:lpstr>SHOOT WK6</vt:lpstr>
      <vt:lpstr>SHOOT WK5</vt:lpstr>
      <vt:lpstr>SHOOT WK4</vt:lpstr>
      <vt:lpstr>SHOOT WK3</vt:lpstr>
      <vt:lpstr>SHOOT WK2</vt:lpstr>
      <vt:lpstr>SHOOT WK1</vt:lpstr>
      <vt:lpstr>'SHOOT WK1'!Print_Area</vt:lpstr>
      <vt:lpstr>'SHOOT WK10'!Print_Area</vt:lpstr>
      <vt:lpstr>'SHOOT WK11'!Print_Area</vt:lpstr>
      <vt:lpstr>'SHOOT WK12'!Print_Area</vt:lpstr>
      <vt:lpstr>'SHOOT WK13'!Print_Area</vt:lpstr>
      <vt:lpstr>'SHOOT WK14'!Print_Area</vt:lpstr>
      <vt:lpstr>'SHOOT WK15'!Print_Area</vt:lpstr>
      <vt:lpstr>'SHOOT WK16'!Print_Area</vt:lpstr>
      <vt:lpstr>'SHOOT WK17'!Print_Area</vt:lpstr>
      <vt:lpstr>'SHOOT WK18'!Print_Area</vt:lpstr>
      <vt:lpstr>'SHOOT WK19'!Print_Area</vt:lpstr>
      <vt:lpstr>'SHOOT WK2'!Print_Area</vt:lpstr>
      <vt:lpstr>'SHOOT WK20'!Print_Area</vt:lpstr>
      <vt:lpstr>'SHOOT WK21'!Print_Area</vt:lpstr>
      <vt:lpstr>'SHOOT WK22'!Print_Area</vt:lpstr>
      <vt:lpstr>'SHOOT WK23'!Print_Area</vt:lpstr>
      <vt:lpstr>'SHOOT WK24'!Print_Area</vt:lpstr>
      <vt:lpstr>'SHOOT WK25'!Print_Area</vt:lpstr>
      <vt:lpstr>'SHOOT WK26'!Print_Area</vt:lpstr>
      <vt:lpstr>'SHOOT WK27'!Print_Area</vt:lpstr>
      <vt:lpstr>'SHOOT WK28'!Print_Area</vt:lpstr>
      <vt:lpstr>'SHOOT WK29'!Print_Area</vt:lpstr>
      <vt:lpstr>'SHOOT WK3'!Print_Area</vt:lpstr>
      <vt:lpstr>'SHOOT WK30'!Print_Area</vt:lpstr>
      <vt:lpstr>'SHOOT WK31'!Print_Area</vt:lpstr>
      <vt:lpstr>'SHOOT WK4'!Print_Area</vt:lpstr>
      <vt:lpstr>'SHOOT WK5'!Print_Area</vt:lpstr>
      <vt:lpstr>'SHOOT WK6'!Print_Area</vt:lpstr>
      <vt:lpstr>'SHOOT WK7'!Print_Area</vt:lpstr>
      <vt:lpstr>'SHOOT WK8'!Print_Area</vt:lpstr>
      <vt:lpstr>'SHOOT WK9'!Print_Area</vt:lpstr>
      <vt:lpstr>'SHOOT WK1'!Print_Titles</vt:lpstr>
      <vt:lpstr>'SHOOT WK10'!Print_Titles</vt:lpstr>
      <vt:lpstr>'SHOOT WK11'!Print_Titles</vt:lpstr>
      <vt:lpstr>'SHOOT WK12'!Print_Titles</vt:lpstr>
      <vt:lpstr>'SHOOT WK13'!Print_Titles</vt:lpstr>
      <vt:lpstr>'SHOOT WK14'!Print_Titles</vt:lpstr>
      <vt:lpstr>'SHOOT WK15'!Print_Titles</vt:lpstr>
      <vt:lpstr>'SHOOT WK16'!Print_Titles</vt:lpstr>
      <vt:lpstr>'SHOOT WK17'!Print_Titles</vt:lpstr>
      <vt:lpstr>'SHOOT WK18'!Print_Titles</vt:lpstr>
      <vt:lpstr>'SHOOT WK19'!Print_Titles</vt:lpstr>
      <vt:lpstr>'SHOOT WK2'!Print_Titles</vt:lpstr>
      <vt:lpstr>'SHOOT WK20'!Print_Titles</vt:lpstr>
      <vt:lpstr>'SHOOT WK21'!Print_Titles</vt:lpstr>
      <vt:lpstr>'SHOOT WK22'!Print_Titles</vt:lpstr>
      <vt:lpstr>'SHOOT WK23'!Print_Titles</vt:lpstr>
      <vt:lpstr>'SHOOT WK24'!Print_Titles</vt:lpstr>
      <vt:lpstr>'SHOOT WK25'!Print_Titles</vt:lpstr>
      <vt:lpstr>'SHOOT WK26'!Print_Titles</vt:lpstr>
      <vt:lpstr>'SHOOT WK27'!Print_Titles</vt:lpstr>
      <vt:lpstr>'SHOOT WK28'!Print_Titles</vt:lpstr>
      <vt:lpstr>'SHOOT WK29'!Print_Titles</vt:lpstr>
      <vt:lpstr>'SHOOT WK3'!Print_Titles</vt:lpstr>
      <vt:lpstr>'SHOOT WK30'!Print_Titles</vt:lpstr>
      <vt:lpstr>'SHOOT WK31'!Print_Titles</vt:lpstr>
      <vt:lpstr>'SHOOT WK4'!Print_Titles</vt:lpstr>
      <vt:lpstr>'SHOOT WK5'!Print_Titles</vt:lpstr>
      <vt:lpstr>'SHOOT WK6'!Print_Titles</vt:lpstr>
      <vt:lpstr>'SHOOT WK7'!Print_Titles</vt:lpstr>
      <vt:lpstr>'SHOOT WK8'!Print_Titles</vt:lpstr>
      <vt:lpstr>'SHOOT WK9'!Print_Titles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Bryce Covelli</cp:lastModifiedBy>
  <cp:lastPrinted>2019-07-15T22:07:42Z</cp:lastPrinted>
  <dcterms:created xsi:type="dcterms:W3CDTF">2000-02-13T20:41:20Z</dcterms:created>
  <dcterms:modified xsi:type="dcterms:W3CDTF">2022-04-29T22:50:58Z</dcterms:modified>
  <cp:category/>
</cp:coreProperties>
</file>